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DE17" lockStructure="1"/>
  <bookViews>
    <workbookView xWindow="13830" yWindow="210" windowWidth="14895" windowHeight="12195" tabRatio="896" activeTab="2"/>
  </bookViews>
  <sheets>
    <sheet name="Eval_Requisitos" sheetId="6" r:id="rId1"/>
    <sheet name="ProducServic" sheetId="5" r:id="rId2"/>
    <sheet name="OtrosCostos" sheetId="2" r:id="rId3"/>
    <sheet name="TotalCostos" sheetId="3" r:id="rId4"/>
    <sheet name="Experiencia" sheetId="4" r:id="rId5"/>
    <sheet name="TalentoHumano" sheetId="7" r:id="rId6"/>
  </sheets>
  <definedNames>
    <definedName name="_xlnm.Print_Area" localSheetId="0">Eval_Requisitos!$A$1:$G$42</definedName>
    <definedName name="_xlnm.Print_Area" localSheetId="4">Experiencia!$A$1:$J$34</definedName>
    <definedName name="_xlnm.Print_Area" localSheetId="2">OtrosCostos!$A$1:$F$29</definedName>
    <definedName name="_xlnm.Print_Area" localSheetId="1">ProducServic!$A$1:$N$34</definedName>
    <definedName name="_xlnm.Print_Area" localSheetId="5">TalentoHumano!$A$1:$N$16</definedName>
    <definedName name="_xlnm.Print_Area" localSheetId="3">TotalCostos!$A$1:$C$13</definedName>
    <definedName name="_xlnm.Print_Titles" localSheetId="0">Eval_Requisitos!$1:$4</definedName>
  </definedNames>
  <calcPr calcId="145621"/>
</workbook>
</file>

<file path=xl/calcChain.xml><?xml version="1.0" encoding="utf-8"?>
<calcChain xmlns="http://schemas.openxmlformats.org/spreadsheetml/2006/main">
  <c r="D1" i="2" l="1"/>
  <c r="N34" i="5" l="1"/>
  <c r="L34" i="5"/>
  <c r="K34" i="5"/>
  <c r="I34" i="5"/>
  <c r="G34" i="5"/>
  <c r="D16" i="5" l="1"/>
  <c r="D20" i="5" s="1"/>
  <c r="B7" i="3" l="1"/>
  <c r="N8" i="5"/>
  <c r="N26" i="5"/>
  <c r="N25" i="5"/>
  <c r="N24" i="5"/>
  <c r="N23" i="5"/>
  <c r="N22" i="5"/>
  <c r="K26" i="5"/>
  <c r="K25" i="5"/>
  <c r="K24" i="5"/>
  <c r="K23" i="5"/>
  <c r="K22" i="5"/>
  <c r="I26" i="5"/>
  <c r="I25" i="5"/>
  <c r="I24" i="5"/>
  <c r="I23" i="5"/>
  <c r="I22" i="5"/>
  <c r="N20" i="5"/>
  <c r="N19" i="5"/>
  <c r="N18" i="5"/>
  <c r="N17" i="5"/>
  <c r="N16" i="5"/>
  <c r="K20" i="5"/>
  <c r="K19" i="5"/>
  <c r="K18" i="5"/>
  <c r="K17" i="5"/>
  <c r="K16" i="5"/>
  <c r="I20" i="5"/>
  <c r="I19" i="5"/>
  <c r="I18" i="5"/>
  <c r="I17" i="5"/>
  <c r="I16" i="5"/>
  <c r="G26" i="5"/>
  <c r="G25" i="5"/>
  <c r="G24" i="5"/>
  <c r="G23" i="5"/>
  <c r="L23" i="5" s="1"/>
  <c r="G22" i="5"/>
  <c r="G20" i="5"/>
  <c r="G19" i="5"/>
  <c r="G18" i="5"/>
  <c r="G17" i="5"/>
  <c r="G16" i="5"/>
  <c r="N14" i="5"/>
  <c r="N13" i="5"/>
  <c r="N12" i="5"/>
  <c r="K14" i="5"/>
  <c r="K13" i="5"/>
  <c r="K12" i="5"/>
  <c r="I14" i="5"/>
  <c r="I13" i="5"/>
  <c r="I12" i="5"/>
  <c r="G13" i="5"/>
  <c r="G14" i="5"/>
  <c r="G12" i="5"/>
  <c r="N9" i="5"/>
  <c r="K9" i="5"/>
  <c r="K8" i="5"/>
  <c r="I9" i="5"/>
  <c r="I8" i="5"/>
  <c r="G9" i="5"/>
  <c r="G8" i="5"/>
  <c r="A5" i="5"/>
  <c r="A1" i="5"/>
  <c r="L22" i="5" l="1"/>
  <c r="L20" i="5"/>
  <c r="L24" i="5"/>
  <c r="L8" i="5"/>
  <c r="L26" i="5"/>
  <c r="L25" i="5"/>
  <c r="L19" i="5"/>
  <c r="L18" i="5"/>
  <c r="L17" i="5"/>
  <c r="L16" i="5"/>
  <c r="L13" i="5"/>
  <c r="L12" i="5"/>
  <c r="L9" i="5"/>
  <c r="L7" i="5" s="1"/>
  <c r="B5" i="3" s="1"/>
  <c r="L14" i="5"/>
  <c r="H11" i="5"/>
  <c r="J7" i="5"/>
  <c r="M11" i="5"/>
  <c r="M15" i="5"/>
  <c r="M7" i="5"/>
  <c r="M21" i="5"/>
  <c r="J11" i="5"/>
  <c r="J15" i="5"/>
  <c r="J21" i="5"/>
  <c r="H7" i="5"/>
  <c r="H15" i="5"/>
  <c r="H21" i="5"/>
  <c r="F21" i="5"/>
  <c r="F15" i="5"/>
  <c r="L21" i="5" l="1"/>
  <c r="L15" i="5"/>
  <c r="L11" i="5"/>
  <c r="M10" i="5"/>
  <c r="M27" i="5" s="1"/>
  <c r="M28" i="5" s="1"/>
  <c r="M29" i="5" s="1"/>
  <c r="J10" i="5"/>
  <c r="J6" i="5" s="1"/>
  <c r="H10" i="5"/>
  <c r="H6" i="5" s="1"/>
  <c r="P12" i="7"/>
  <c r="L10" i="5" l="1"/>
  <c r="B6" i="3" s="1"/>
  <c r="M6" i="5"/>
  <c r="J27" i="5"/>
  <c r="J28" i="5" s="1"/>
  <c r="J29" i="5" s="1"/>
  <c r="J30" i="5" s="1"/>
  <c r="J31" i="5" s="1"/>
  <c r="J5" i="5" s="1"/>
  <c r="H27" i="5"/>
  <c r="H28" i="5" s="1"/>
  <c r="H29" i="5" s="1"/>
  <c r="H30" i="5" s="1"/>
  <c r="H31" i="5" s="1"/>
  <c r="H5" i="5" s="1"/>
  <c r="M30" i="5"/>
  <c r="M31" i="5" s="1"/>
  <c r="M5" i="5" s="1"/>
  <c r="A1" i="7"/>
  <c r="L6" i="5" l="1"/>
  <c r="L27" i="5"/>
  <c r="L28" i="5" s="1"/>
  <c r="L29" i="5" s="1"/>
  <c r="L30" i="5" s="1"/>
  <c r="L31" i="5" s="1"/>
  <c r="L5" i="5" s="1"/>
  <c r="D2" i="7"/>
  <c r="N15" i="7"/>
  <c r="J16" i="7" s="1"/>
  <c r="L15" i="7"/>
  <c r="K15" i="7"/>
  <c r="J15" i="7"/>
  <c r="F8" i="2" l="1"/>
  <c r="F7" i="2"/>
  <c r="F6" i="2"/>
  <c r="F5" i="2"/>
  <c r="D25" i="2" l="1"/>
  <c r="I7" i="4"/>
  <c r="F11" i="5" l="1"/>
  <c r="F10" i="5" s="1"/>
  <c r="F7" i="5"/>
  <c r="A1" i="2"/>
  <c r="F9" i="2"/>
  <c r="F10" i="2"/>
  <c r="F11" i="2"/>
  <c r="F12" i="2"/>
  <c r="F13" i="2"/>
  <c r="F14" i="2"/>
  <c r="F15" i="2"/>
  <c r="F16" i="2"/>
  <c r="F17" i="2"/>
  <c r="F18" i="2"/>
  <c r="F19" i="2"/>
  <c r="F20" i="2"/>
  <c r="F21" i="2"/>
  <c r="F22" i="2"/>
  <c r="F23" i="2"/>
  <c r="F24" i="2"/>
  <c r="I8" i="4"/>
  <c r="I9" i="4"/>
  <c r="I10" i="4"/>
  <c r="I11" i="4"/>
  <c r="I12" i="4"/>
  <c r="I13" i="4"/>
  <c r="I14" i="4"/>
  <c r="I15" i="4"/>
  <c r="I16" i="4"/>
  <c r="I17" i="4"/>
  <c r="I18" i="4"/>
  <c r="I19" i="4"/>
  <c r="I20" i="4"/>
  <c r="I21" i="4"/>
  <c r="I22" i="4"/>
  <c r="I23" i="4"/>
  <c r="I24" i="4"/>
  <c r="I25" i="4"/>
  <c r="I26" i="4"/>
  <c r="I27" i="4"/>
  <c r="I28" i="4"/>
  <c r="H29" i="4"/>
  <c r="F27" i="5" l="1"/>
  <c r="F6" i="5"/>
  <c r="I29" i="4"/>
  <c r="E26" i="2"/>
  <c r="E27" i="2" s="1"/>
  <c r="F28" i="5" l="1"/>
  <c r="E28" i="2"/>
  <c r="E29" i="2" s="1"/>
  <c r="F29" i="5" l="1"/>
  <c r="F30" i="5" s="1"/>
  <c r="B9" i="3"/>
  <c r="F31" i="5" l="1"/>
  <c r="F5" i="5" s="1"/>
  <c r="B11" i="3"/>
  <c r="B8" i="3"/>
  <c r="C7" i="3" l="1"/>
  <c r="C5" i="3"/>
  <c r="C6" i="3"/>
  <c r="B10" i="3"/>
  <c r="C8" i="3" l="1"/>
  <c r="B12" i="3"/>
  <c r="B13" i="3" s="1"/>
</calcChain>
</file>

<file path=xl/comments1.xml><?xml version="1.0" encoding="utf-8"?>
<comments xmlns="http://schemas.openxmlformats.org/spreadsheetml/2006/main">
  <authors>
    <author>user</author>
    <author>INSTITUTO</author>
  </authors>
  <commentList>
    <comment ref="J4" authorId="0">
      <text>
        <r>
          <rPr>
            <b/>
            <sz val="12"/>
            <color indexed="81"/>
            <rFont val="Tahoma"/>
            <family val="2"/>
          </rPr>
          <t>E=excelente
B=bueno
R=regular
M=malo</t>
        </r>
      </text>
    </comment>
    <comment ref="D5" authorId="1">
      <text>
        <r>
          <rPr>
            <b/>
            <sz val="9"/>
            <color indexed="81"/>
            <rFont val="Tahoma"/>
            <family val="2"/>
          </rPr>
          <t>G= Gobierno
P= Privado</t>
        </r>
        <r>
          <rPr>
            <sz val="9"/>
            <color indexed="81"/>
            <rFont val="Tahoma"/>
            <family val="2"/>
          </rPr>
          <t xml:space="preserve">
</t>
        </r>
      </text>
    </comment>
  </commentList>
</comments>
</file>

<file path=xl/sharedStrings.xml><?xml version="1.0" encoding="utf-8"?>
<sst xmlns="http://schemas.openxmlformats.org/spreadsheetml/2006/main" count="356" uniqueCount="205">
  <si>
    <t>Referencia</t>
  </si>
  <si>
    <t>EMR-21</t>
  </si>
  <si>
    <t xml:space="preserve">Especificaciones Mínimas Requeridas </t>
  </si>
  <si>
    <t>TOTAL COSTOS</t>
  </si>
  <si>
    <t>(E, B, R, M)</t>
  </si>
  <si>
    <t>ITEM</t>
  </si>
  <si>
    <t>DESCRIPCIÓN</t>
  </si>
  <si>
    <t>CANT.</t>
  </si>
  <si>
    <t xml:space="preserve"> </t>
  </si>
  <si>
    <t>COSTOS</t>
  </si>
  <si>
    <t>Valor Unitario</t>
  </si>
  <si>
    <t>Valor Total</t>
  </si>
  <si>
    <t>Pesos Colombianos</t>
  </si>
  <si>
    <t>OTROS COSTOS</t>
  </si>
  <si>
    <t>Otros Costos</t>
  </si>
  <si>
    <t xml:space="preserve">SUBTOTAL </t>
  </si>
  <si>
    <t>TOTAL OFERTA</t>
  </si>
  <si>
    <t>EXPERIENCIA DEL PROPONENTE</t>
  </si>
  <si>
    <t>OBJETO</t>
  </si>
  <si>
    <t>ENTIDAD CONTRATANTE</t>
  </si>
  <si>
    <t>PLAZO EJECUCIÓN EN MESES</t>
  </si>
  <si>
    <t>VALOR EN PESOS</t>
  </si>
  <si>
    <t>SMMLV</t>
  </si>
  <si>
    <t>TOTALES</t>
  </si>
  <si>
    <t>COMPAÑÍA PROPONENTE:</t>
  </si>
  <si>
    <t>DIRECCIÓN:</t>
  </si>
  <si>
    <t>TELÉFONO:</t>
  </si>
  <si>
    <t>CORREO ELECTRÓNICO:</t>
  </si>
  <si>
    <t>EMR-##</t>
  </si>
  <si>
    <t>CANT</t>
  </si>
  <si>
    <t xml:space="preserve">  </t>
  </si>
  <si>
    <t xml:space="preserve">Pesos </t>
  </si>
  <si>
    <t>Pesos Colombianos, sin centavos</t>
  </si>
  <si>
    <t>SUBTOTAL</t>
  </si>
  <si>
    <t>IVA</t>
  </si>
  <si>
    <t xml:space="preserve"> %</t>
  </si>
  <si>
    <t>NIVEL SATISFACCIÓN</t>
  </si>
  <si>
    <t>día/mes/año</t>
  </si>
  <si>
    <t xml:space="preserve">FECHA DE TERMINACIÓN </t>
  </si>
  <si>
    <t xml:space="preserve">FECHA DE INICIACIÓN </t>
  </si>
  <si>
    <t>EVALUACIÓN FUNCIONAL</t>
  </si>
  <si>
    <t>ESPEFICICACIONES MÍNIMAS REQUERIDAS</t>
  </si>
  <si>
    <t xml:space="preserve">ITEM </t>
  </si>
  <si>
    <t>EMR-###</t>
  </si>
  <si>
    <t>EQUIPOS Y SERVICIOS</t>
  </si>
  <si>
    <t>CUMPLE</t>
  </si>
  <si>
    <t>NO CUMPLE</t>
  </si>
  <si>
    <t>1.1.</t>
  </si>
  <si>
    <t>Especificaciones exigibles</t>
  </si>
  <si>
    <t>OFERENTE</t>
  </si>
  <si>
    <t>DESCUENTO</t>
  </si>
  <si>
    <t>SUBTOTAL + IVA</t>
  </si>
  <si>
    <t>TOTAL</t>
  </si>
  <si>
    <t>IVA 16%</t>
  </si>
  <si>
    <t>REFERENCIA</t>
  </si>
  <si>
    <t>EMR-11</t>
  </si>
  <si>
    <t>2.1.</t>
  </si>
  <si>
    <t>2.2.</t>
  </si>
  <si>
    <t>NÚMERO FOLIO</t>
  </si>
  <si>
    <t>1.2.</t>
  </si>
  <si>
    <t>EMR-12</t>
  </si>
  <si>
    <t>registre # folios en la oferta que explican este contenido</t>
  </si>
  <si>
    <t>(G, P)</t>
  </si>
  <si>
    <t>SECTOR ENTIDAD CONTRATANTE</t>
  </si>
  <si>
    <t>EMR-22</t>
  </si>
  <si>
    <t>COSTOS PRODUCTOS Y SERVICIOS OFERTADOS</t>
  </si>
  <si>
    <t>Los siguientes son requerimientos exigibles</t>
  </si>
  <si>
    <t>EVALUACIÓN REQUISITOS EXIGIBLES</t>
  </si>
  <si>
    <t>Perfil</t>
  </si>
  <si>
    <t>Experiencia</t>
  </si>
  <si>
    <t>Vinculación</t>
  </si>
  <si>
    <t>Cantidad</t>
  </si>
  <si>
    <t>Dedicación
tiempo proyecto</t>
  </si>
  <si>
    <t xml:space="preserve">&gt;=10 años </t>
  </si>
  <si>
    <t>Folio</t>
  </si>
  <si>
    <t>PERFIL REQUERIDO</t>
  </si>
  <si>
    <t>EXPERIENCIA PROFESIONAL</t>
  </si>
  <si>
    <t>ROLES MÍNIMOS REQUERIDOS</t>
  </si>
  <si>
    <t>en oferta</t>
  </si>
  <si>
    <t xml:space="preserve">Folios revisados: </t>
  </si>
  <si>
    <t>TOTAL PUNTOS  POR RECURSO HUMANO</t>
  </si>
  <si>
    <t>Registrar #folio hoja de vida</t>
  </si>
  <si>
    <t>PERFIL PERSONAL DE APOYO</t>
  </si>
  <si>
    <t>ROLES ADICIONALES PERSONAL DE APOYO</t>
  </si>
  <si>
    <t>ADMINISTRADOR MESA DE AYUDA EN SITIO.</t>
  </si>
  <si>
    <t xml:space="preserve"> (a) Técnico  y/o Tecnólogo en Telecomunicaciones y/o Telefonía. </t>
  </si>
  <si>
    <t>(a) Experiencia certificada en telecomunicaciones y/o telefonía.</t>
  </si>
  <si>
    <t>Vinculación certificada, con 1 o más años, a la compañía que oferta.</t>
  </si>
  <si>
    <t>(a) Especialista Call-Center.</t>
  </si>
  <si>
    <t>(a) Experiencia certificada en servicios de Call-center.</t>
  </si>
  <si>
    <t>&gt;=1 y &lt; 2 años</t>
  </si>
  <si>
    <t>&gt;=2 y &lt; 4 años</t>
  </si>
  <si>
    <t>&gt;=4 y &lt;6 años</t>
  </si>
  <si>
    <t>&gt;=6 y &lt;8 años</t>
  </si>
  <si>
    <t>&gt;=8 y &lt;10 años</t>
  </si>
  <si>
    <t>Completo
(en sitio).</t>
  </si>
  <si>
    <t>Completo (extramuro).</t>
  </si>
  <si>
    <t>AGENTE CALL-CENTER_1.</t>
  </si>
  <si>
    <t>AGENTE CALL-CENTER_2.</t>
  </si>
  <si>
    <t>AGENTE CALL-CENTER_3.</t>
  </si>
  <si>
    <t>AGENTE CALL-CENTER_4.</t>
  </si>
  <si>
    <t>AGENTE CALL-CENTER_5.</t>
  </si>
  <si>
    <t>Servicio Call-Center extramuros, para atender tráfico entrante total y realizar gestión de citas y PBX.</t>
  </si>
  <si>
    <t>ETAPA 2</t>
  </si>
  <si>
    <t>EMR-23</t>
  </si>
  <si>
    <t>EMR-24</t>
  </si>
  <si>
    <t>Suministro servicio plantas telefonía celular (1000 min x sim)</t>
  </si>
  <si>
    <t>EMR-25</t>
  </si>
  <si>
    <t>Suministro servicio telefonía pública</t>
  </si>
  <si>
    <t>EMR-26</t>
  </si>
  <si>
    <t>Mesa de ayuda en sitio</t>
  </si>
  <si>
    <t>2.3.</t>
  </si>
  <si>
    <t>Etapa 1 - Call Center</t>
  </si>
  <si>
    <t>Etapa 2 _ Gestión Telefonía</t>
  </si>
  <si>
    <t>Garantizar documentación técnica requerida dentro de los más altos estándares de calidad.</t>
  </si>
  <si>
    <t>Garantizar que los equipos a incorporar contarán con garantía directamente del fabricante y serán totalmente nuevos al momento de su instalación.</t>
  </si>
  <si>
    <t>Garantizar que el Oferente tiene instalado un canal dedicado en las Instalaciones del INC con capacidad superior a 100Mbps, actualmente en uso.</t>
  </si>
  <si>
    <t>Garantizar que el Oferente es un proveedor de telefonía local e internacional, con la infraestructura necesaria para proveer la totalidad de servicios de comunicaciones requeridos.</t>
  </si>
  <si>
    <t>Garantizar que el Oferente es un proveedor de telefonía local e internacional, con la infraestructura necesaria para proveer la totalidad de servicios de telecomunicaciones requeridos.</t>
  </si>
  <si>
    <t>Garantizar que el Oferente se encuentra autorizado para firmar convenios interadministrativos con entidades del Estado.</t>
  </si>
  <si>
    <t>ETAPA 1_ CALL-CENTER EXTRAMUROS</t>
  </si>
  <si>
    <t>INSTALACIÓN CABLEADO EXCLUSIVO TELEFONÍA IP</t>
  </si>
  <si>
    <t>Garantizar la entrega de la documentación técnica detallada, relacionada.</t>
  </si>
  <si>
    <t>REQUERIMIENTOS GENERALES</t>
  </si>
  <si>
    <t>IMPLEMENTACIÓN SERVICIO TELEFONÍA UNIFICADA INC</t>
  </si>
  <si>
    <t>Garantizar que la ejecución de las actividades de implementación no afectará la operación normal del Instituto y que no se afectará el desempeño de las labores hospitalarias durante la ejecución del convenio o acuerdo que se derive de la presente convocatoria.</t>
  </si>
  <si>
    <t>Garantizar que el software ofertado para la operación y el control del servicio de telefonía unificado es propietario, estará legalmente licenciado para uso del Instituto Nacional de Cancerología y estará alojado en servidores ubicados en las instalaciones del proveedor.</t>
  </si>
  <si>
    <t>Ejecutivos</t>
  </si>
  <si>
    <t>Secretariales</t>
  </si>
  <si>
    <t>Administrativos</t>
  </si>
  <si>
    <t>Tipo hospitalario</t>
  </si>
  <si>
    <t>Tipo gerencial</t>
  </si>
  <si>
    <t>Tipo secretarial</t>
  </si>
  <si>
    <t>Administrativo</t>
  </si>
  <si>
    <t>TALENTO HUMANO</t>
  </si>
  <si>
    <t>AGENTE CALL-CENTER_6.</t>
  </si>
  <si>
    <t>Vr. Unitario</t>
  </si>
  <si>
    <t xml:space="preserve">Valor Total  </t>
  </si>
  <si>
    <t>AÑO 1</t>
  </si>
  <si>
    <t>TOTAL AÑOS 1-3</t>
  </si>
  <si>
    <t>Costo por agente</t>
  </si>
  <si>
    <t>Agente</t>
  </si>
  <si>
    <t>Certificación cableado exclusivo para telefonía IP</t>
  </si>
  <si>
    <t>Instalación cableado exclusivo para telefonía IP</t>
  </si>
  <si>
    <t>Equipos Activos modalidad Outsourcing</t>
  </si>
  <si>
    <t>Suministro líneas telefónicas análogas</t>
  </si>
  <si>
    <t>EMR-27</t>
  </si>
  <si>
    <t>Servicio</t>
  </si>
  <si>
    <t>ETAPA 1 - Call center</t>
  </si>
  <si>
    <t>.</t>
  </si>
  <si>
    <t>SOLUCIÓN TELEFONÍA UNIFICADA MODALIDAD OUTSOURCING PARA INC</t>
  </si>
  <si>
    <t>Servicio Telefonía</t>
  </si>
  <si>
    <t>ETAPA 2 - GESTIÓN TELEFONÍA</t>
  </si>
  <si>
    <t>Cableado estructurado</t>
  </si>
  <si>
    <t>Aparatos telefónicos modalidad Outsourcing</t>
  </si>
  <si>
    <t>2.1.1.</t>
  </si>
  <si>
    <t>2.1.2.</t>
  </si>
  <si>
    <t>2.1.3.</t>
  </si>
  <si>
    <t>Suministro aparatos telefónicos modalidad Outsourcing por puesto de trabajo</t>
  </si>
  <si>
    <t>2.2.1.</t>
  </si>
  <si>
    <t>2.2.2.</t>
  </si>
  <si>
    <t>2.2.3.</t>
  </si>
  <si>
    <t>2.2.4.</t>
  </si>
  <si>
    <t>2.2.5.</t>
  </si>
  <si>
    <t>Servicios</t>
  </si>
  <si>
    <t>2.3.1.</t>
  </si>
  <si>
    <t>2.3.2.</t>
  </si>
  <si>
    <t>2.3.3.</t>
  </si>
  <si>
    <t>2.3.4.</t>
  </si>
  <si>
    <t>2.3.5.</t>
  </si>
  <si>
    <t>REFERENCIA 
AÑO 4</t>
  </si>
  <si>
    <t>AÑO 2</t>
  </si>
  <si>
    <t>AÑO 3</t>
  </si>
  <si>
    <t>Suministro servicio línea 018000 (3000 minutos por mes)</t>
  </si>
  <si>
    <t>Garantizar que los agentes del Call-center gestionarán el agendamiento  de citas de pacientes sobre el sistema de información de misión crítica SAP, lo cual implica asignar la cita, confirmarla, reasignarla o cancelarla, y actualizar los datos de pacientes de forma permanente, según procedimientos que estipule el área de Gestión a Usuarios del INC, y que adicionalmente, realizarán encuestas de satisfacción del servicio que se presta.</t>
  </si>
  <si>
    <t>Garantizar que los equipos activos que se ofertan en la modalidad de Outsourcing son totalmente nuevos y de marcas reconocidas en el mercado, que cuentan con garantía directamente del fabricante y cumplen con el protocolo IPv6.</t>
  </si>
  <si>
    <t>SERVICIOS</t>
  </si>
  <si>
    <t>Garantizar la prestación del servicio de telefonía celular bajo las condiciones requeridas.</t>
  </si>
  <si>
    <t>Garantizar la prestación del servicio 01800 bajo las condiciones requeridas.</t>
  </si>
  <si>
    <t>Garantizar el servicio de mesa de ayuda telefónica con administrador en sitio bajo las condiciones requeridas.</t>
  </si>
  <si>
    <t xml:space="preserve">EQUIPOS Y SERVICIOS TELEFÓNICOS  </t>
  </si>
  <si>
    <t>Garantizar que la oferta presentada considera que los únicos equipos a instalar en las instalaciones del INC, corresponderán a los equipos activos y de telefonía, y que el Instituto no alojará en su sede servidores para el manejo de la información relacionada.</t>
  </si>
  <si>
    <t>Garantizar el proceso de marcación bajo las condiciones requeridas.</t>
  </si>
  <si>
    <t>Garantizar que se ofertan cinco diferentes tipos de aparatos telefónicos, totalmente nuevos, acorde con la tipificación solicitada (hospitalario, gerencial, secretarial, administrativo y público), en la modalidad de Outsourcing.</t>
  </si>
  <si>
    <t>Habitaciones hospitalarias, UCI y TAMO.</t>
  </si>
  <si>
    <t>GAICA, Recuperación, Hospital día y apoyo administrativo hospitalario</t>
  </si>
  <si>
    <t>Costo referencia hora agente --&gt;</t>
  </si>
  <si>
    <t>Hora - Agente</t>
  </si>
  <si>
    <t>REF</t>
  </si>
  <si>
    <t>Datos de referencia</t>
  </si>
  <si>
    <t>Garantizar el suministro de las líneas análogas nuevas de contingencia requeridas.</t>
  </si>
  <si>
    <t>Garantizar el suministro de planta de telefonía celular incluyendo sim cards.</t>
  </si>
  <si>
    <t>Garantizar la prestación del servicio PBX extramuros desde la misma ubicación física del Call-Center, en procura que los medios de comunicación entre esta ubicación y el INC  sea el mismo medio que asumirá el tráfico de la etapa-1 y etapa-2 del proyecto.</t>
  </si>
  <si>
    <t>Garantizar la prestación del servicio de las líneas telefónicas análogas nuevas bajo las condiciones requeridas.</t>
  </si>
  <si>
    <t>Garantizar la prestación del servicio de telefonía pública bajo las condiciones requeridas.</t>
  </si>
  <si>
    <t>Garantizar el suministro de terminales de zona pública con opción anti-vandalismo y el servicio con los controles requeridos.</t>
  </si>
  <si>
    <t>Garantizar que el equipo humano asignado al proyecto, estará conformado por personal con formación y  experiencia previa en el objeto del Convenio o Acuerdo, y entrenados en las herramientas de apoyo requeridas para la ejecución del mismo, es decir, personal apto,  hábil e idóneo.</t>
  </si>
  <si>
    <t>Garantizar que el Oferente  cuenta con la infraestructura disponible para desarrollar el proyecto y el talento humano calificado, certificado, y con la experiencia exigida y vinculado a la compañía directamente. No se aceptarán propuesta que presenten personal "freelance".</t>
  </si>
  <si>
    <t>Garantizar Call-center operará fuera de las instalaciones del INC, en ubicaciones controladas exclusivamente por el proveedor del servicio y que  éste estará disponible 7x24x365 y los agentes que operarán en él serán personas a cargo exclusivo del proveedor del servicio.</t>
  </si>
  <si>
    <t>Garantizar la implementación de la campaña de posicionamiento del nuevo número de citas médicas y PBX que se asigne, procurando no afectar el servicio a los pacientes mientras se da el proceso de cambio de forma paulatina.</t>
  </si>
  <si>
    <t>Garantizar la instalación y certificación de la totalidad del cableado, exclusivo para telefonía IP, en el campus del INC, incluyendo las acometidas eléctricas que se requieran.
(En la fase inicial se tiene un estimado aproximado de 1500 puntos).</t>
  </si>
  <si>
    <t>EQUIPOS Y SERVICIOS TELEFÓNICOS</t>
  </si>
  <si>
    <t>Garantizar que el equipo humano asignado al proyecto y presentado en la oferta a través de sus hojas de vida, permanecerán asignados al proyecto hasta su finalización, a menos que medie fuerza mayor o caso fortuito. Si se presentara alguna de estas causales, el oferente designará personas con igual formación y experiencia e informará al INC con antelación a la ejecución del cambio.</t>
  </si>
  <si>
    <t>Garantizar el suministro de la totalidad de equipos telefónicos nuevos requeridos por la Institución, en la modalidad de Outsourcing.</t>
  </si>
  <si>
    <t>CONVOCATORIA PÚBLICA No 119-2014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</si>
</sst>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240A]\ #,##0"/>
  </numFmts>
  <fonts count="24" x14ac:knownFonts="1">
    <font>
      <sz val="10"/>
      <name val="Arial"/>
    </font>
    <font>
      <sz val="10"/>
      <name val="Verdana"/>
      <family val="2"/>
    </font>
    <font>
      <b/>
      <sz val="10"/>
      <name val="Verdana"/>
      <family val="2"/>
    </font>
    <font>
      <b/>
      <sz val="12"/>
      <name val="Verdana"/>
      <family val="2"/>
    </font>
    <font>
      <b/>
      <sz val="12"/>
      <color indexed="81"/>
      <name val="Tahoma"/>
      <family val="2"/>
    </font>
    <font>
      <sz val="8"/>
      <name val="Verdana"/>
      <family val="2"/>
    </font>
    <font>
      <b/>
      <sz val="8"/>
      <name val="Verdana"/>
      <family val="2"/>
    </font>
    <font>
      <sz val="8"/>
      <name val="Arial"/>
      <family val="2"/>
    </font>
    <font>
      <u/>
      <sz val="10"/>
      <name val="Verdana"/>
      <family val="2"/>
    </font>
    <font>
      <sz val="11"/>
      <name val="Verdana"/>
      <family val="2"/>
    </font>
    <font>
      <b/>
      <sz val="12"/>
      <color indexed="9"/>
      <name val="Verdana"/>
      <family val="2"/>
    </font>
    <font>
      <b/>
      <sz val="8"/>
      <color indexed="9"/>
      <name val="Verdana"/>
      <family val="2"/>
    </font>
    <font>
      <b/>
      <sz val="10"/>
      <color indexed="9"/>
      <name val="Verdana"/>
      <family val="2"/>
    </font>
    <font>
      <b/>
      <sz val="11"/>
      <color indexed="9"/>
      <name val="Verdana"/>
      <family val="2"/>
    </font>
    <font>
      <b/>
      <sz val="10"/>
      <color theme="1"/>
      <name val="Verdana"/>
      <family val="2"/>
    </font>
    <font>
      <sz val="8"/>
      <name val="Verdana"/>
      <family val="2"/>
    </font>
    <font>
      <sz val="9"/>
      <color indexed="81"/>
      <name val="Tahoma"/>
      <family val="2"/>
    </font>
    <font>
      <b/>
      <sz val="9"/>
      <color indexed="81"/>
      <name val="Tahoma"/>
      <family val="2"/>
    </font>
    <font>
      <sz val="9"/>
      <name val="Verdana"/>
      <family val="2"/>
    </font>
    <font>
      <b/>
      <sz val="10"/>
      <color theme="0"/>
      <name val="Verdana"/>
      <family val="2"/>
    </font>
    <font>
      <sz val="8"/>
      <color theme="0"/>
      <name val="Verdana"/>
      <family val="2"/>
    </font>
    <font>
      <sz val="10"/>
      <color theme="0"/>
      <name val="Verdana"/>
      <family val="2"/>
    </font>
    <font>
      <b/>
      <sz val="12"/>
      <color theme="0"/>
      <name val="Verdana"/>
      <family val="2"/>
    </font>
    <font>
      <sz val="12"/>
      <name val="Verdana"/>
      <family val="2"/>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rgb="FFC0C0C0"/>
        <bgColor indexed="64"/>
      </patternFill>
    </fill>
    <fill>
      <patternFill patternType="solid">
        <fgColor rgb="FF333399"/>
        <bgColor indexed="64"/>
      </patternFill>
    </fill>
    <fill>
      <patternFill patternType="solid">
        <fgColor theme="2"/>
        <bgColor indexed="64"/>
      </patternFill>
    </fill>
    <fill>
      <patternFill patternType="solid">
        <fgColor theme="0" tint="-4.9989318521683403E-2"/>
        <bgColor indexed="64"/>
      </patternFill>
    </fill>
  </fills>
  <borders count="8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double">
        <color indexed="64"/>
      </bottom>
      <diagonal/>
    </border>
    <border>
      <left style="medium">
        <color indexed="64"/>
      </left>
      <right/>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465">
    <xf numFmtId="0" fontId="0" fillId="0" borderId="0" xfId="0"/>
    <xf numFmtId="0" fontId="1" fillId="2" borderId="0" xfId="0" applyFont="1" applyFill="1"/>
    <xf numFmtId="0" fontId="1" fillId="2" borderId="0" xfId="0" applyFont="1" applyFill="1" applyProtection="1"/>
    <xf numFmtId="0" fontId="1" fillId="0" borderId="1" xfId="0" applyFont="1" applyBorder="1" applyAlignment="1" applyProtection="1">
      <alignment horizontal="center" vertical="center" wrapText="1"/>
    </xf>
    <xf numFmtId="164" fontId="1" fillId="2" borderId="0" xfId="0" applyNumberFormat="1" applyFont="1" applyFill="1" applyAlignment="1" applyProtection="1">
      <alignment horizontal="right"/>
    </xf>
    <xf numFmtId="0" fontId="1" fillId="2"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0" fontId="1" fillId="2" borderId="4" xfId="0" applyFont="1" applyFill="1" applyBorder="1" applyAlignment="1">
      <alignment horizontal="center" vertical="center" wrapText="1"/>
    </xf>
    <xf numFmtId="3" fontId="1" fillId="2" borderId="5" xfId="0" applyNumberFormat="1" applyFont="1" applyFill="1" applyBorder="1" applyAlignment="1">
      <alignment horizontal="right" vertical="center" wrapText="1"/>
    </xf>
    <xf numFmtId="0" fontId="2" fillId="4" borderId="6" xfId="0" applyFont="1" applyFill="1" applyBorder="1" applyAlignment="1">
      <alignment horizontal="center" vertical="center" wrapText="1"/>
    </xf>
    <xf numFmtId="164" fontId="1" fillId="4" borderId="6" xfId="0" applyNumberFormat="1" applyFont="1" applyFill="1" applyBorder="1" applyAlignment="1">
      <alignment horizontal="right" vertical="center" wrapText="1"/>
    </xf>
    <xf numFmtId="3" fontId="1" fillId="4" borderId="6" xfId="0" applyNumberFormat="1" applyFont="1" applyFill="1" applyBorder="1" applyAlignment="1">
      <alignment horizontal="right" vertical="center" wrapText="1"/>
    </xf>
    <xf numFmtId="49" fontId="1" fillId="4" borderId="7" xfId="0" applyNumberFormat="1"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right" vertical="center" wrapText="1"/>
    </xf>
    <xf numFmtId="0" fontId="1" fillId="2" borderId="2" xfId="0" applyFont="1" applyFill="1" applyBorder="1" applyAlignment="1" applyProtection="1">
      <alignment horizontal="left" vertical="center" wrapText="1"/>
      <protection locked="0"/>
    </xf>
    <xf numFmtId="49" fontId="1" fillId="2" borderId="2" xfId="0" applyNumberFormat="1" applyFont="1" applyFill="1" applyBorder="1" applyAlignment="1" applyProtection="1">
      <alignment horizontal="left" vertical="center" wrapText="1"/>
      <protection locked="0"/>
    </xf>
    <xf numFmtId="14" fontId="1" fillId="2" borderId="2" xfId="0" applyNumberFormat="1" applyFont="1" applyFill="1" applyBorder="1" applyAlignment="1" applyProtection="1">
      <alignment horizontal="center" vertical="center" wrapText="1"/>
      <protection locked="0"/>
    </xf>
    <xf numFmtId="164" fontId="1" fillId="2" borderId="2" xfId="0" applyNumberFormat="1" applyFont="1" applyFill="1" applyBorder="1" applyAlignment="1" applyProtection="1">
      <alignment horizontal="right" vertical="center" wrapText="1"/>
      <protection locked="0"/>
    </xf>
    <xf numFmtId="0" fontId="1" fillId="2" borderId="5" xfId="0" applyFont="1" applyFill="1" applyBorder="1" applyAlignment="1" applyProtection="1">
      <alignment horizontal="left" vertical="center" wrapText="1"/>
      <protection locked="0"/>
    </xf>
    <xf numFmtId="49" fontId="1" fillId="2" borderId="5" xfId="0" applyNumberFormat="1" applyFont="1" applyFill="1" applyBorder="1" applyAlignment="1" applyProtection="1">
      <alignment horizontal="left" vertical="center" wrapText="1"/>
      <protection locked="0"/>
    </xf>
    <xf numFmtId="14" fontId="1" fillId="2" borderId="5" xfId="0" applyNumberFormat="1" applyFont="1" applyFill="1" applyBorder="1" applyAlignment="1" applyProtection="1">
      <alignment horizontal="center" vertical="center" wrapText="1"/>
      <protection locked="0"/>
    </xf>
    <xf numFmtId="164" fontId="1" fillId="2" borderId="5" xfId="0" applyNumberFormat="1" applyFont="1" applyFill="1" applyBorder="1" applyAlignment="1" applyProtection="1">
      <alignment horizontal="right" vertical="center" wrapText="1"/>
      <protection locked="0"/>
    </xf>
    <xf numFmtId="49" fontId="1" fillId="2" borderId="3" xfId="0" applyNumberFormat="1" applyFont="1" applyFill="1" applyBorder="1" applyAlignment="1" applyProtection="1">
      <alignment horizontal="center" vertical="center" wrapText="1"/>
      <protection locked="0"/>
    </xf>
    <xf numFmtId="49" fontId="1" fillId="2" borderId="9" xfId="0" applyNumberFormat="1" applyFont="1" applyFill="1" applyBorder="1" applyAlignment="1" applyProtection="1">
      <alignment horizontal="center" vertical="center" wrapText="1"/>
      <protection locked="0"/>
    </xf>
    <xf numFmtId="0" fontId="2" fillId="3" borderId="0" xfId="0" applyFont="1" applyFill="1" applyAlignment="1">
      <alignment horizontal="left" vertical="center" wrapText="1"/>
    </xf>
    <xf numFmtId="0" fontId="1" fillId="2" borderId="0" xfId="0" applyFont="1" applyFill="1" applyAlignment="1" applyProtection="1">
      <alignment horizontal="left" vertical="center" wrapText="1"/>
    </xf>
    <xf numFmtId="0" fontId="1" fillId="2" borderId="0" xfId="0" applyFont="1" applyFill="1" applyAlignment="1" applyProtection="1">
      <alignment horizontal="center" vertical="center" wrapText="1"/>
    </xf>
    <xf numFmtId="164" fontId="5" fillId="2" borderId="0" xfId="0" applyNumberFormat="1" applyFont="1" applyFill="1" applyAlignment="1" applyProtection="1">
      <alignment horizontal="right"/>
    </xf>
    <xf numFmtId="0" fontId="1" fillId="2" borderId="11" xfId="0" applyFont="1" applyFill="1" applyBorder="1" applyProtection="1"/>
    <xf numFmtId="0" fontId="1" fillId="2" borderId="12" xfId="0" applyFont="1" applyFill="1" applyBorder="1" applyAlignment="1" applyProtection="1">
      <alignment horizontal="left" vertical="center" wrapText="1"/>
    </xf>
    <xf numFmtId="0" fontId="1" fillId="2" borderId="13" xfId="0" applyFont="1" applyFill="1" applyBorder="1" applyAlignment="1" applyProtection="1">
      <alignment horizontal="left" vertical="center" wrapText="1"/>
    </xf>
    <xf numFmtId="0" fontId="1" fillId="2" borderId="14" xfId="0" applyFont="1" applyFill="1" applyBorder="1" applyAlignment="1" applyProtection="1">
      <alignment horizontal="left" vertical="center" wrapText="1"/>
    </xf>
    <xf numFmtId="0" fontId="1" fillId="0" borderId="4" xfId="0" applyFont="1" applyBorder="1" applyAlignment="1" applyProtection="1">
      <alignment horizontal="center" vertical="center" wrapText="1"/>
    </xf>
    <xf numFmtId="164" fontId="2" fillId="3" borderId="2" xfId="0" applyNumberFormat="1" applyFont="1" applyFill="1" applyBorder="1" applyAlignment="1">
      <alignment horizontal="center" vertical="center" wrapText="1"/>
    </xf>
    <xf numFmtId="0" fontId="5" fillId="2" borderId="15" xfId="0" applyFont="1" applyFill="1" applyBorder="1" applyAlignment="1" applyProtection="1">
      <alignment vertical="center" wrapText="1"/>
    </xf>
    <xf numFmtId="0" fontId="5" fillId="2" borderId="17" xfId="0" applyFont="1" applyFill="1" applyBorder="1" applyAlignment="1" applyProtection="1">
      <alignment vertical="center" wrapText="1"/>
    </xf>
    <xf numFmtId="0" fontId="5" fillId="2" borderId="0" xfId="0" applyFont="1" applyFill="1" applyAlignment="1" applyProtection="1">
      <alignment horizontal="left" vertical="center" wrapText="1"/>
    </xf>
    <xf numFmtId="0" fontId="5" fillId="3" borderId="18" xfId="0" applyFont="1" applyFill="1" applyBorder="1" applyAlignment="1" applyProtection="1">
      <alignment horizontal="left" vertical="center" wrapText="1"/>
    </xf>
    <xf numFmtId="0" fontId="5" fillId="3" borderId="0" xfId="0" applyFont="1" applyFill="1" applyBorder="1" applyAlignment="1" applyProtection="1">
      <alignment horizontal="left" vertical="center" wrapText="1"/>
    </xf>
    <xf numFmtId="0" fontId="5" fillId="3" borderId="23" xfId="0" applyFont="1" applyFill="1" applyBorder="1" applyAlignment="1" applyProtection="1">
      <alignment horizontal="left" vertical="center" wrapText="1"/>
    </xf>
    <xf numFmtId="0" fontId="1" fillId="2" borderId="25" xfId="0" applyFont="1" applyFill="1" applyBorder="1" applyAlignment="1" applyProtection="1">
      <alignment horizontal="justify" vertical="center" wrapText="1"/>
      <protection locked="0"/>
    </xf>
    <xf numFmtId="0" fontId="1" fillId="2" borderId="26" xfId="0" applyFont="1" applyFill="1" applyBorder="1" applyAlignment="1" applyProtection="1">
      <alignment horizontal="justify" vertical="center" wrapText="1"/>
      <protection locked="0"/>
    </xf>
    <xf numFmtId="0" fontId="6" fillId="3" borderId="27" xfId="0" applyFont="1" applyFill="1" applyBorder="1" applyAlignment="1" applyProtection="1">
      <alignment horizontal="center" vertical="center" wrapText="1"/>
    </xf>
    <xf numFmtId="0" fontId="6" fillId="3" borderId="28" xfId="0" applyFont="1" applyFill="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5" borderId="2" xfId="0" applyFont="1" applyFill="1" applyBorder="1" applyAlignment="1" applyProtection="1">
      <alignment horizontal="center" vertical="center" wrapText="1"/>
      <protection locked="0"/>
    </xf>
    <xf numFmtId="164" fontId="5" fillId="0" borderId="3" xfId="0" applyNumberFormat="1" applyFont="1" applyFill="1" applyBorder="1" applyAlignment="1" applyProtection="1">
      <alignment horizontal="right" vertical="center" wrapText="1"/>
    </xf>
    <xf numFmtId="0" fontId="11" fillId="6" borderId="27" xfId="0" applyFont="1" applyFill="1" applyBorder="1" applyAlignment="1" applyProtection="1">
      <alignment horizontal="left" vertical="center" wrapText="1"/>
    </xf>
    <xf numFmtId="0" fontId="11" fillId="6" borderId="10" xfId="0" applyFont="1" applyFill="1" applyBorder="1" applyAlignment="1" applyProtection="1">
      <alignment horizontal="center" vertical="center" wrapText="1"/>
    </xf>
    <xf numFmtId="0" fontId="2" fillId="4" borderId="1" xfId="0" applyFont="1" applyFill="1" applyBorder="1" applyAlignment="1" applyProtection="1">
      <alignment horizontal="center"/>
    </xf>
    <xf numFmtId="0" fontId="2" fillId="4" borderId="3" xfId="0" applyFont="1" applyFill="1" applyBorder="1" applyAlignment="1" applyProtection="1">
      <alignment horizontal="center"/>
    </xf>
    <xf numFmtId="164" fontId="1" fillId="4" borderId="1" xfId="0" applyNumberFormat="1" applyFont="1" applyFill="1" applyBorder="1" applyAlignment="1" applyProtection="1">
      <alignment horizontal="right" vertical="center" wrapText="1"/>
    </xf>
    <xf numFmtId="10" fontId="1" fillId="4" borderId="3" xfId="0" applyNumberFormat="1" applyFont="1" applyFill="1" applyBorder="1" applyAlignment="1" applyProtection="1">
      <alignment horizontal="right" vertical="center" wrapText="1"/>
    </xf>
    <xf numFmtId="164" fontId="1" fillId="4" borderId="34" xfId="0" applyNumberFormat="1" applyFont="1" applyFill="1" applyBorder="1" applyAlignment="1" applyProtection="1">
      <alignment horizontal="right" vertical="center" wrapText="1"/>
    </xf>
    <xf numFmtId="164" fontId="1" fillId="4" borderId="19" xfId="0" applyNumberFormat="1" applyFont="1" applyFill="1" applyBorder="1" applyAlignment="1" applyProtection="1">
      <alignment horizontal="right" vertical="center" wrapText="1"/>
    </xf>
    <xf numFmtId="164" fontId="2" fillId="4" borderId="19" xfId="0" applyNumberFormat="1" applyFont="1" applyFill="1" applyBorder="1" applyAlignment="1" applyProtection="1">
      <alignment horizontal="right" vertical="center" wrapText="1"/>
    </xf>
    <xf numFmtId="164" fontId="1" fillId="8" borderId="2" xfId="0" applyNumberFormat="1" applyFont="1" applyFill="1" applyBorder="1" applyAlignment="1" applyProtection="1">
      <alignment horizontal="right" vertical="center" wrapText="1"/>
      <protection locked="0"/>
    </xf>
    <xf numFmtId="164" fontId="1" fillId="8" borderId="3" xfId="0" applyNumberFormat="1" applyFont="1" applyFill="1" applyBorder="1" applyAlignment="1" applyProtection="1">
      <alignment horizontal="right" vertical="center" wrapText="1"/>
    </xf>
    <xf numFmtId="164" fontId="1" fillId="8" borderId="5" xfId="0" applyNumberFormat="1" applyFont="1" applyFill="1" applyBorder="1" applyAlignment="1" applyProtection="1">
      <alignment horizontal="right" vertical="center" wrapText="1"/>
      <protection locked="0"/>
    </xf>
    <xf numFmtId="164" fontId="1" fillId="8" borderId="9" xfId="0" applyNumberFormat="1" applyFont="1" applyFill="1" applyBorder="1" applyAlignment="1" applyProtection="1">
      <alignment horizontal="right" vertical="center" wrapText="1"/>
    </xf>
    <xf numFmtId="0" fontId="1" fillId="7" borderId="12" xfId="0" applyFont="1" applyFill="1" applyBorder="1" applyAlignment="1" applyProtection="1">
      <alignment horizontal="center" wrapText="1"/>
    </xf>
    <xf numFmtId="0" fontId="1" fillId="7" borderId="33" xfId="0" applyFont="1" applyFill="1" applyBorder="1" applyAlignment="1" applyProtection="1">
      <alignment horizontal="center" wrapText="1"/>
    </xf>
    <xf numFmtId="9" fontId="1" fillId="8" borderId="12" xfId="0" applyNumberFormat="1" applyFont="1" applyFill="1" applyBorder="1" applyAlignment="1" applyProtection="1">
      <alignment horizontal="right" wrapText="1"/>
    </xf>
    <xf numFmtId="0" fontId="2" fillId="3" borderId="4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1" fillId="6" borderId="22" xfId="0" applyFont="1" applyFill="1" applyBorder="1" applyAlignment="1" applyProtection="1">
      <alignment horizontal="center" vertical="center" wrapText="1"/>
    </xf>
    <xf numFmtId="1" fontId="5" fillId="0" borderId="1" xfId="0" applyNumberFormat="1" applyFont="1" applyBorder="1" applyAlignment="1" applyProtection="1">
      <alignment horizontal="center" vertical="center" wrapText="1"/>
    </xf>
    <xf numFmtId="1" fontId="11" fillId="6" borderId="1" xfId="0" applyNumberFormat="1" applyFont="1" applyFill="1" applyBorder="1" applyAlignment="1" applyProtection="1">
      <alignment horizontal="left" vertical="center" wrapText="1"/>
    </xf>
    <xf numFmtId="0" fontId="1" fillId="8" borderId="2" xfId="0" applyFont="1" applyFill="1" applyBorder="1" applyAlignment="1" applyProtection="1">
      <alignment horizontal="center" vertical="center" wrapText="1"/>
      <protection locked="0"/>
    </xf>
    <xf numFmtId="0" fontId="1" fillId="8" borderId="5" xfId="0" applyFont="1" applyFill="1" applyBorder="1" applyAlignment="1" applyProtection="1">
      <alignment horizontal="center" vertical="center" wrapText="1"/>
      <protection locked="0"/>
    </xf>
    <xf numFmtId="0" fontId="5" fillId="0" borderId="2" xfId="0" applyFont="1" applyBorder="1" applyAlignment="1" applyProtection="1">
      <alignment horizontal="left" vertical="center" wrapText="1"/>
    </xf>
    <xf numFmtId="0" fontId="1" fillId="10" borderId="19" xfId="0" applyFont="1" applyFill="1" applyBorder="1" applyAlignment="1" applyProtection="1">
      <alignment horizontal="center" vertical="center" wrapText="1"/>
    </xf>
    <xf numFmtId="0" fontId="1" fillId="10" borderId="1" xfId="0" applyFont="1" applyFill="1" applyBorder="1" applyAlignment="1" applyProtection="1">
      <alignment horizontal="center" vertical="center" wrapText="1"/>
    </xf>
    <xf numFmtId="1" fontId="5" fillId="10" borderId="1" xfId="0" applyNumberFormat="1" applyFont="1" applyFill="1" applyBorder="1" applyAlignment="1" applyProtection="1">
      <alignment horizontal="center" vertical="center" wrapText="1"/>
    </xf>
    <xf numFmtId="0" fontId="9" fillId="5" borderId="3" xfId="0" applyFont="1" applyFill="1" applyBorder="1" applyAlignment="1" applyProtection="1">
      <alignment horizontal="center" vertical="center" wrapText="1"/>
      <protection locked="0"/>
    </xf>
    <xf numFmtId="1" fontId="5" fillId="0" borderId="20" xfId="0" applyNumberFormat="1" applyFont="1" applyBorder="1" applyAlignment="1" applyProtection="1">
      <alignment horizontal="center" vertical="center" wrapText="1"/>
    </xf>
    <xf numFmtId="0" fontId="5" fillId="5" borderId="31" xfId="0" applyFont="1" applyFill="1" applyBorder="1" applyAlignment="1" applyProtection="1">
      <alignment horizontal="center" vertical="center" wrapText="1"/>
      <protection locked="0"/>
    </xf>
    <xf numFmtId="0" fontId="9" fillId="5" borderId="29" xfId="0" applyFont="1" applyFill="1" applyBorder="1" applyAlignment="1" applyProtection="1">
      <alignment horizontal="center" vertical="center" wrapText="1"/>
      <protection locked="0"/>
    </xf>
    <xf numFmtId="164" fontId="1" fillId="2" borderId="0" xfId="0" applyNumberFormat="1" applyFont="1" applyFill="1" applyProtection="1"/>
    <xf numFmtId="0" fontId="2" fillId="8" borderId="28" xfId="0" applyFont="1" applyFill="1" applyBorder="1" applyAlignment="1" applyProtection="1">
      <alignment horizontal="center" vertical="center" wrapText="1"/>
    </xf>
    <xf numFmtId="0" fontId="1" fillId="8" borderId="27" xfId="0" applyFont="1" applyFill="1" applyBorder="1" applyAlignment="1" applyProtection="1">
      <alignment horizontal="center" vertical="center" wrapText="1"/>
    </xf>
    <xf numFmtId="164" fontId="1" fillId="2" borderId="0" xfId="0" applyNumberFormat="1" applyFont="1" applyFill="1" applyAlignment="1" applyProtection="1">
      <alignment horizontal="center" vertical="center" wrapText="1"/>
    </xf>
    <xf numFmtId="0" fontId="1" fillId="3" borderId="35" xfId="0" applyFont="1" applyFill="1" applyBorder="1" applyAlignment="1" applyProtection="1">
      <alignment horizontal="center" vertical="center" wrapText="1"/>
    </xf>
    <xf numFmtId="0" fontId="1" fillId="3" borderId="19" xfId="0" applyFont="1" applyFill="1" applyBorder="1" applyAlignment="1" applyProtection="1">
      <alignment horizontal="center" vertical="center" wrapText="1"/>
    </xf>
    <xf numFmtId="0" fontId="1" fillId="3" borderId="46" xfId="0" applyFont="1" applyFill="1" applyBorder="1" applyAlignment="1" applyProtection="1">
      <alignment horizontal="center"/>
    </xf>
    <xf numFmtId="0" fontId="1" fillId="3" borderId="35" xfId="0" applyFont="1" applyFill="1" applyBorder="1" applyAlignment="1" applyProtection="1">
      <alignment horizontal="center"/>
    </xf>
    <xf numFmtId="49" fontId="1" fillId="10" borderId="2" xfId="0" applyNumberFormat="1" applyFont="1" applyFill="1" applyBorder="1" applyAlignment="1" applyProtection="1">
      <alignment horizontal="left" vertical="center" wrapText="1"/>
    </xf>
    <xf numFmtId="164" fontId="5" fillId="10" borderId="59" xfId="0" applyNumberFormat="1" applyFont="1" applyFill="1" applyBorder="1" applyAlignment="1" applyProtection="1">
      <alignment horizontal="justify" vertical="center" wrapText="1"/>
    </xf>
    <xf numFmtId="164" fontId="5" fillId="10" borderId="59" xfId="0" applyNumberFormat="1" applyFont="1" applyFill="1" applyBorder="1" applyAlignment="1" applyProtection="1">
      <alignment horizontal="left" vertical="center" wrapText="1"/>
    </xf>
    <xf numFmtId="3" fontId="1" fillId="10" borderId="59" xfId="0" applyNumberFormat="1" applyFont="1" applyFill="1" applyBorder="1" applyAlignment="1" applyProtection="1">
      <alignment horizontal="center" vertical="center" wrapText="1"/>
    </xf>
    <xf numFmtId="9" fontId="18" fillId="10" borderId="57" xfId="0" applyNumberFormat="1" applyFont="1" applyFill="1" applyBorder="1" applyAlignment="1" applyProtection="1">
      <alignment horizontal="left" vertical="center" wrapText="1"/>
    </xf>
    <xf numFmtId="9" fontId="18" fillId="10" borderId="25" xfId="0" applyNumberFormat="1" applyFont="1" applyFill="1" applyBorder="1" applyAlignment="1" applyProtection="1">
      <alignment horizontal="left" vertical="center" wrapText="1"/>
    </xf>
    <xf numFmtId="0" fontId="1" fillId="10" borderId="16" xfId="0" applyFont="1" applyFill="1" applyBorder="1" applyProtection="1"/>
    <xf numFmtId="0" fontId="1" fillId="10" borderId="39" xfId="0" applyFont="1" applyFill="1" applyBorder="1" applyProtection="1"/>
    <xf numFmtId="0" fontId="1" fillId="10" borderId="44" xfId="0" applyFont="1" applyFill="1" applyBorder="1" applyProtection="1"/>
    <xf numFmtId="0" fontId="1" fillId="10" borderId="0" xfId="0" applyFont="1" applyFill="1" applyBorder="1" applyProtection="1"/>
    <xf numFmtId="0" fontId="1" fillId="10" borderId="65" xfId="0" applyFont="1" applyFill="1" applyBorder="1" applyAlignment="1" applyProtection="1">
      <alignment horizontal="right" vertical="center" wrapText="1"/>
    </xf>
    <xf numFmtId="0" fontId="1" fillId="10" borderId="11" xfId="0" applyFont="1" applyFill="1" applyBorder="1" applyAlignment="1" applyProtection="1">
      <alignment horizontal="right" vertical="center" wrapText="1"/>
    </xf>
    <xf numFmtId="0" fontId="1" fillId="10" borderId="23" xfId="0" applyFont="1" applyFill="1" applyBorder="1" applyAlignment="1" applyProtection="1">
      <alignment horizontal="right" vertical="center" wrapText="1"/>
    </xf>
    <xf numFmtId="0" fontId="2" fillId="8" borderId="38" xfId="0" applyFont="1" applyFill="1" applyBorder="1" applyAlignment="1" applyProtection="1">
      <alignment horizontal="left"/>
    </xf>
    <xf numFmtId="164" fontId="6" fillId="8" borderId="38" xfId="0" applyNumberFormat="1" applyFont="1" applyFill="1" applyBorder="1" applyAlignment="1" applyProtection="1">
      <alignment horizontal="right"/>
    </xf>
    <xf numFmtId="164" fontId="2" fillId="8" borderId="38" xfId="0" applyNumberFormat="1" applyFont="1" applyFill="1" applyBorder="1" applyAlignment="1" applyProtection="1">
      <alignment horizontal="right"/>
    </xf>
    <xf numFmtId="164" fontId="5" fillId="2" borderId="0" xfId="0" applyNumberFormat="1" applyFont="1" applyFill="1" applyProtection="1"/>
    <xf numFmtId="0" fontId="5" fillId="2" borderId="0" xfId="0" applyFont="1" applyFill="1" applyProtection="1"/>
    <xf numFmtId="9" fontId="18" fillId="10" borderId="1" xfId="0" applyNumberFormat="1" applyFont="1" applyFill="1" applyBorder="1" applyAlignment="1" applyProtection="1">
      <alignment horizontal="left" vertical="center" wrapText="1"/>
      <protection locked="0"/>
    </xf>
    <xf numFmtId="0" fontId="18" fillId="10" borderId="2" xfId="0" applyFont="1" applyFill="1" applyBorder="1" applyAlignment="1" applyProtection="1">
      <alignment horizontal="right" vertical="center" wrapText="1"/>
      <protection locked="0"/>
    </xf>
    <xf numFmtId="0" fontId="18" fillId="10" borderId="3" xfId="0" applyFont="1" applyFill="1" applyBorder="1" applyAlignment="1" applyProtection="1">
      <alignment horizontal="right" vertical="center" wrapText="1"/>
      <protection locked="0"/>
    </xf>
    <xf numFmtId="0" fontId="11" fillId="6" borderId="2" xfId="0" applyFont="1" applyFill="1" applyBorder="1" applyAlignment="1" applyProtection="1">
      <alignment horizontal="justify" vertical="center" wrapText="1"/>
    </xf>
    <xf numFmtId="0" fontId="5" fillId="3" borderId="30"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0" fontId="2" fillId="8" borderId="38" xfId="0" applyFont="1" applyFill="1" applyBorder="1" applyAlignment="1" applyProtection="1">
      <alignment horizontal="center" vertical="center" wrapText="1"/>
    </xf>
    <xf numFmtId="0" fontId="1" fillId="10" borderId="0" xfId="0" applyFont="1" applyFill="1" applyBorder="1" applyAlignment="1" applyProtection="1">
      <alignment horizontal="center"/>
    </xf>
    <xf numFmtId="0" fontId="5" fillId="0" borderId="1"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65" xfId="0" applyFont="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5" fillId="3" borderId="74" xfId="0" applyFont="1" applyFill="1" applyBorder="1" applyAlignment="1" applyProtection="1">
      <alignment horizontal="center" vertical="center" wrapText="1"/>
    </xf>
    <xf numFmtId="0" fontId="5" fillId="0" borderId="3"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right" vertical="center" wrapText="1"/>
    </xf>
    <xf numFmtId="9" fontId="1" fillId="8" borderId="3" xfId="0" applyNumberFormat="1" applyFont="1" applyFill="1" applyBorder="1" applyAlignment="1" applyProtection="1">
      <alignment horizontal="center" vertical="center" wrapText="1"/>
    </xf>
    <xf numFmtId="0" fontId="2" fillId="2" borderId="29" xfId="0" applyFont="1" applyFill="1" applyBorder="1" applyAlignment="1" applyProtection="1">
      <alignment horizontal="right" vertical="center" wrapText="1"/>
    </xf>
    <xf numFmtId="0" fontId="5" fillId="0" borderId="46" xfId="0" applyFont="1" applyBorder="1" applyAlignment="1" applyProtection="1">
      <alignment horizontal="left" vertical="center" wrapText="1"/>
    </xf>
    <xf numFmtId="0" fontId="5" fillId="0" borderId="35" xfId="0" applyFont="1" applyFill="1" applyBorder="1" applyAlignment="1" applyProtection="1">
      <alignment horizontal="left" vertical="center" wrapText="1"/>
      <protection locked="0"/>
    </xf>
    <xf numFmtId="0" fontId="5" fillId="0" borderId="8" xfId="0" applyFont="1" applyBorder="1" applyAlignment="1" applyProtection="1">
      <alignment horizontal="left" vertical="center" wrapText="1"/>
    </xf>
    <xf numFmtId="0" fontId="5" fillId="0" borderId="8" xfId="0" applyFont="1" applyBorder="1" applyAlignment="1" applyProtection="1">
      <alignment horizontal="center" vertical="center" wrapText="1"/>
    </xf>
    <xf numFmtId="0" fontId="5" fillId="0" borderId="10" xfId="0" applyFont="1" applyFill="1" applyBorder="1" applyAlignment="1" applyProtection="1">
      <alignment horizontal="left" vertical="center" wrapText="1"/>
      <protection locked="0"/>
    </xf>
    <xf numFmtId="164" fontId="5" fillId="0" borderId="10" xfId="0" applyNumberFormat="1" applyFont="1" applyFill="1" applyBorder="1" applyAlignment="1" applyProtection="1">
      <alignment horizontal="right" vertical="center" wrapText="1"/>
    </xf>
    <xf numFmtId="0" fontId="5" fillId="0" borderId="31" xfId="0" applyFont="1" applyBorder="1" applyAlignment="1" applyProtection="1">
      <alignment horizontal="left" vertical="center" wrapText="1"/>
    </xf>
    <xf numFmtId="0" fontId="5" fillId="0" borderId="31" xfId="0" applyFont="1" applyBorder="1" applyAlignment="1" applyProtection="1">
      <alignment horizontal="center" vertical="center" wrapText="1"/>
    </xf>
    <xf numFmtId="0" fontId="5" fillId="0" borderId="29" xfId="0" applyFont="1" applyFill="1" applyBorder="1" applyAlignment="1" applyProtection="1">
      <alignment horizontal="left" vertical="center" wrapText="1"/>
      <protection locked="0"/>
    </xf>
    <xf numFmtId="164" fontId="5" fillId="0" borderId="29" xfId="0" applyNumberFormat="1" applyFont="1" applyFill="1" applyBorder="1" applyAlignment="1" applyProtection="1">
      <alignment horizontal="right" vertical="center" wrapText="1"/>
    </xf>
    <xf numFmtId="0" fontId="14" fillId="7" borderId="65" xfId="0" applyFont="1" applyFill="1" applyBorder="1" applyAlignment="1" applyProtection="1">
      <alignment horizontal="center" vertical="center" wrapText="1"/>
    </xf>
    <xf numFmtId="0" fontId="5" fillId="0" borderId="30"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4" fillId="8" borderId="27" xfId="0" applyFont="1" applyFill="1" applyBorder="1" applyAlignment="1" applyProtection="1">
      <alignment horizontal="center" vertical="center" wrapText="1"/>
    </xf>
    <xf numFmtId="0" fontId="12" fillId="6" borderId="65" xfId="0" applyFont="1" applyFill="1" applyBorder="1" applyAlignment="1" applyProtection="1">
      <alignment horizontal="center" vertical="center" wrapText="1"/>
    </xf>
    <xf numFmtId="0" fontId="14" fillId="7" borderId="30" xfId="0" applyFont="1" applyFill="1" applyBorder="1" applyAlignment="1" applyProtection="1">
      <alignment horizontal="center" vertical="center" wrapText="1"/>
    </xf>
    <xf numFmtId="0" fontId="5" fillId="0" borderId="24" xfId="0" applyFont="1" applyBorder="1" applyAlignment="1" applyProtection="1">
      <alignment horizontal="left" vertical="center" wrapText="1"/>
    </xf>
    <xf numFmtId="0" fontId="6" fillId="3" borderId="31" xfId="0" applyFont="1" applyFill="1" applyBorder="1" applyAlignment="1" applyProtection="1">
      <alignment horizontal="center" vertical="center" wrapText="1"/>
    </xf>
    <xf numFmtId="0" fontId="3" fillId="3" borderId="73" xfId="0" applyFont="1" applyFill="1" applyBorder="1" applyAlignment="1" applyProtection="1">
      <alignment horizontal="center" vertical="center" wrapText="1"/>
    </xf>
    <xf numFmtId="0" fontId="5" fillId="3" borderId="79" xfId="0" applyFont="1" applyFill="1" applyBorder="1" applyAlignment="1" applyProtection="1">
      <alignment horizontal="center" vertical="center" wrapText="1"/>
    </xf>
    <xf numFmtId="0" fontId="5" fillId="3" borderId="73" xfId="0" applyFont="1" applyFill="1" applyBorder="1" applyAlignment="1" applyProtection="1">
      <alignment horizontal="center" vertical="center" wrapText="1"/>
    </xf>
    <xf numFmtId="164" fontId="10" fillId="6" borderId="72" xfId="0" applyNumberFormat="1" applyFont="1" applyFill="1" applyBorder="1" applyAlignment="1" applyProtection="1">
      <alignment horizontal="center" vertical="center" wrapText="1"/>
    </xf>
    <xf numFmtId="164" fontId="12" fillId="6" borderId="80" xfId="0" applyNumberFormat="1" applyFont="1" applyFill="1" applyBorder="1" applyAlignment="1" applyProtection="1">
      <alignment horizontal="center" vertical="center" wrapText="1"/>
    </xf>
    <xf numFmtId="164" fontId="14" fillId="7" borderId="79" xfId="0" applyNumberFormat="1" applyFont="1" applyFill="1" applyBorder="1" applyAlignment="1" applyProtection="1">
      <alignment horizontal="center" vertical="center" wrapText="1"/>
    </xf>
    <xf numFmtId="164" fontId="14" fillId="7" borderId="73" xfId="0" applyNumberFormat="1" applyFont="1" applyFill="1" applyBorder="1" applyAlignment="1" applyProtection="1">
      <alignment horizontal="center" vertical="center" wrapText="1"/>
    </xf>
    <xf numFmtId="164" fontId="14" fillId="8" borderId="73" xfId="0" applyNumberFormat="1" applyFont="1" applyFill="1" applyBorder="1" applyAlignment="1" applyProtection="1">
      <alignment horizontal="center" vertical="center" wrapText="1"/>
    </xf>
    <xf numFmtId="164" fontId="2" fillId="7" borderId="75" xfId="0" applyNumberFormat="1" applyFont="1" applyFill="1" applyBorder="1" applyAlignment="1" applyProtection="1">
      <alignment horizontal="center" wrapText="1"/>
    </xf>
    <xf numFmtId="164" fontId="5" fillId="8" borderId="75" xfId="0" applyNumberFormat="1" applyFont="1" applyFill="1" applyBorder="1" applyAlignment="1" applyProtection="1">
      <alignment horizontal="center" vertical="center" wrapText="1"/>
    </xf>
    <xf numFmtId="164" fontId="2" fillId="7" borderId="80" xfId="0" applyNumberFormat="1" applyFont="1" applyFill="1" applyBorder="1" applyAlignment="1" applyProtection="1">
      <alignment horizontal="center" wrapText="1"/>
    </xf>
    <xf numFmtId="10" fontId="1" fillId="2" borderId="0" xfId="0" applyNumberFormat="1" applyFont="1" applyFill="1"/>
    <xf numFmtId="0" fontId="5" fillId="0" borderId="3" xfId="0" applyFont="1" applyFill="1" applyBorder="1" applyAlignment="1" applyProtection="1">
      <alignment horizontal="left" vertical="center" wrapText="1"/>
    </xf>
    <xf numFmtId="0" fontId="5" fillId="0" borderId="29" xfId="0" applyFont="1" applyFill="1" applyBorder="1" applyAlignment="1" applyProtection="1">
      <alignment horizontal="left" vertical="center" wrapText="1"/>
    </xf>
    <xf numFmtId="0" fontId="5" fillId="0" borderId="35" xfId="0" applyFont="1" applyFill="1" applyBorder="1" applyAlignment="1" applyProtection="1">
      <alignment horizontal="left" vertical="center" wrapText="1"/>
    </xf>
    <xf numFmtId="0" fontId="5" fillId="0" borderId="62" xfId="0" applyFont="1" applyFill="1" applyBorder="1" applyAlignment="1" applyProtection="1">
      <alignment horizontal="left" vertical="center" wrapText="1"/>
    </xf>
    <xf numFmtId="0" fontId="1" fillId="13" borderId="0" xfId="0" applyFont="1" applyFill="1" applyAlignment="1" applyProtection="1">
      <alignment horizontal="center" vertical="center" wrapText="1"/>
      <protection locked="0"/>
    </xf>
    <xf numFmtId="164" fontId="5" fillId="13" borderId="1" xfId="0" applyNumberFormat="1" applyFont="1" applyFill="1" applyBorder="1" applyAlignment="1" applyProtection="1">
      <alignment horizontal="right" vertical="center" wrapText="1"/>
      <protection locked="0"/>
    </xf>
    <xf numFmtId="164" fontId="5" fillId="13" borderId="20" xfId="0" applyNumberFormat="1" applyFont="1" applyFill="1" applyBorder="1" applyAlignment="1" applyProtection="1">
      <alignment horizontal="right" vertical="center" wrapText="1"/>
      <protection locked="0"/>
    </xf>
    <xf numFmtId="164" fontId="5" fillId="13" borderId="30" xfId="0" applyNumberFormat="1" applyFont="1" applyFill="1" applyBorder="1" applyAlignment="1" applyProtection="1">
      <alignment horizontal="right" vertical="center" wrapText="1"/>
      <protection locked="0"/>
    </xf>
    <xf numFmtId="164" fontId="18" fillId="0" borderId="75" xfId="0" applyNumberFormat="1" applyFont="1" applyFill="1" applyBorder="1" applyAlignment="1" applyProtection="1">
      <alignment horizontal="right" vertical="center" wrapText="1"/>
    </xf>
    <xf numFmtId="164" fontId="18" fillId="0" borderId="80" xfId="0" applyNumberFormat="1" applyFont="1" applyFill="1" applyBorder="1" applyAlignment="1" applyProtection="1">
      <alignment horizontal="right" vertical="center" wrapText="1"/>
    </xf>
    <xf numFmtId="164" fontId="18" fillId="0" borderId="79" xfId="0" applyNumberFormat="1" applyFont="1" applyFill="1" applyBorder="1" applyAlignment="1" applyProtection="1">
      <alignment horizontal="right" vertical="center" wrapText="1"/>
    </xf>
    <xf numFmtId="1" fontId="5" fillId="0" borderId="21" xfId="0" applyNumberFormat="1" applyFont="1" applyBorder="1" applyAlignment="1" applyProtection="1">
      <alignment horizontal="center" vertical="center" wrapText="1"/>
    </xf>
    <xf numFmtId="0" fontId="5" fillId="5" borderId="24" xfId="0" applyFont="1" applyFill="1" applyBorder="1" applyAlignment="1" applyProtection="1">
      <alignment horizontal="center" vertical="center" wrapText="1"/>
      <protection locked="0"/>
    </xf>
    <xf numFmtId="0" fontId="9" fillId="5" borderId="62"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1" fillId="10" borderId="1" xfId="0" applyFont="1" applyFill="1" applyBorder="1" applyAlignment="1" applyProtection="1">
      <alignment horizontal="left" vertical="center" wrapText="1"/>
    </xf>
    <xf numFmtId="49" fontId="1" fillId="10" borderId="3" xfId="0" applyNumberFormat="1" applyFont="1" applyFill="1" applyBorder="1" applyAlignment="1" applyProtection="1">
      <alignment vertical="center" wrapText="1"/>
    </xf>
    <xf numFmtId="164" fontId="5" fillId="10" borderId="1" xfId="0" applyNumberFormat="1" applyFont="1" applyFill="1" applyBorder="1" applyAlignment="1" applyProtection="1">
      <alignment vertical="center" wrapText="1"/>
    </xf>
    <xf numFmtId="164" fontId="5" fillId="10" borderId="59" xfId="0" applyNumberFormat="1" applyFont="1" applyFill="1" applyBorder="1" applyAlignment="1" applyProtection="1">
      <alignment vertical="center" wrapText="1"/>
    </xf>
    <xf numFmtId="3" fontId="1" fillId="10" borderId="59" xfId="0" applyNumberFormat="1" applyFont="1" applyFill="1" applyBorder="1" applyAlignment="1" applyProtection="1">
      <alignment vertical="center" wrapText="1"/>
    </xf>
    <xf numFmtId="9" fontId="18" fillId="10" borderId="3" xfId="0" applyNumberFormat="1" applyFont="1" applyFill="1" applyBorder="1" applyAlignment="1" applyProtection="1">
      <alignment vertical="center" wrapText="1"/>
    </xf>
    <xf numFmtId="0" fontId="1" fillId="10" borderId="20" xfId="0" applyFont="1" applyFill="1" applyBorder="1" applyAlignment="1" applyProtection="1">
      <alignment horizontal="left" vertical="center" wrapText="1"/>
    </xf>
    <xf numFmtId="49" fontId="1" fillId="10" borderId="31" xfId="0" applyNumberFormat="1" applyFont="1" applyFill="1" applyBorder="1" applyAlignment="1" applyProtection="1">
      <alignment horizontal="left" vertical="center" wrapText="1"/>
    </xf>
    <xf numFmtId="49" fontId="1" fillId="10" borderId="29" xfId="0" applyNumberFormat="1" applyFont="1" applyFill="1" applyBorder="1" applyAlignment="1" applyProtection="1">
      <alignment vertical="center" wrapText="1"/>
    </xf>
    <xf numFmtId="164" fontId="5" fillId="10" borderId="20" xfId="0" applyNumberFormat="1" applyFont="1" applyFill="1" applyBorder="1" applyAlignment="1" applyProtection="1">
      <alignment vertical="center" wrapText="1"/>
    </xf>
    <xf numFmtId="164" fontId="5" fillId="10" borderId="70" xfId="0" applyNumberFormat="1" applyFont="1" applyFill="1" applyBorder="1" applyAlignment="1" applyProtection="1">
      <alignment vertical="center" wrapText="1"/>
    </xf>
    <xf numFmtId="3" fontId="1" fillId="10" borderId="70" xfId="0" applyNumberFormat="1" applyFont="1" applyFill="1" applyBorder="1" applyAlignment="1" applyProtection="1">
      <alignment vertical="center" wrapText="1"/>
    </xf>
    <xf numFmtId="9" fontId="18" fillId="10" borderId="29" xfId="0" applyNumberFormat="1" applyFont="1" applyFill="1" applyBorder="1" applyAlignment="1" applyProtection="1">
      <alignment vertical="center" wrapText="1"/>
    </xf>
    <xf numFmtId="49" fontId="1" fillId="14" borderId="3" xfId="0" applyNumberFormat="1" applyFont="1" applyFill="1" applyBorder="1" applyAlignment="1" applyProtection="1">
      <alignment horizontal="center" vertical="center" wrapText="1"/>
      <protection locked="0"/>
    </xf>
    <xf numFmtId="0" fontId="5" fillId="0" borderId="27" xfId="0" applyFont="1" applyBorder="1" applyAlignment="1" applyProtection="1">
      <alignment horizontal="center" vertical="center" wrapText="1"/>
    </xf>
    <xf numFmtId="0" fontId="1" fillId="2" borderId="69" xfId="0" applyFont="1" applyFill="1" applyBorder="1" applyAlignment="1" applyProtection="1">
      <alignment horizontal="center" vertical="center" wrapText="1"/>
    </xf>
    <xf numFmtId="0" fontId="5" fillId="0" borderId="69" xfId="0" applyFont="1" applyBorder="1" applyAlignment="1" applyProtection="1">
      <alignment horizontal="left" vertical="center" wrapText="1"/>
    </xf>
    <xf numFmtId="0" fontId="5" fillId="0" borderId="69" xfId="0" applyFont="1" applyBorder="1" applyAlignment="1" applyProtection="1">
      <alignment horizontal="center" vertical="center" wrapText="1"/>
    </xf>
    <xf numFmtId="164" fontId="5" fillId="13" borderId="27" xfId="0" applyNumberFormat="1" applyFont="1" applyFill="1" applyBorder="1" applyAlignment="1" applyProtection="1">
      <alignment horizontal="right" vertical="center" wrapText="1"/>
      <protection locked="0"/>
    </xf>
    <xf numFmtId="164" fontId="5" fillId="0" borderId="28" xfId="0" applyNumberFormat="1" applyFont="1" applyFill="1" applyBorder="1" applyAlignment="1" applyProtection="1">
      <alignment horizontal="right" vertical="center" wrapText="1"/>
    </xf>
    <xf numFmtId="164" fontId="18" fillId="0" borderId="73" xfId="0" applyNumberFormat="1" applyFont="1" applyFill="1" applyBorder="1" applyAlignment="1" applyProtection="1">
      <alignment horizontal="right" vertical="center" wrapText="1"/>
    </xf>
    <xf numFmtId="0" fontId="5" fillId="0" borderId="28" xfId="0" applyFont="1" applyFill="1" applyBorder="1" applyAlignment="1" applyProtection="1">
      <alignment horizontal="left" vertical="center" wrapText="1"/>
    </xf>
    <xf numFmtId="0" fontId="11" fillId="6" borderId="1" xfId="0" applyFont="1" applyFill="1" applyBorder="1" applyAlignment="1" applyProtection="1">
      <alignment horizontal="center" vertical="center" wrapText="1"/>
    </xf>
    <xf numFmtId="0" fontId="11" fillId="6" borderId="2" xfId="0" applyFont="1" applyFill="1" applyBorder="1" applyAlignment="1" applyProtection="1">
      <alignment horizontal="center" vertical="center" wrapText="1"/>
    </xf>
    <xf numFmtId="0" fontId="11" fillId="6" borderId="3" xfId="0" applyFont="1" applyFill="1" applyBorder="1" applyAlignment="1" applyProtection="1">
      <alignment horizontal="center" vertical="center" wrapText="1"/>
    </xf>
    <xf numFmtId="0" fontId="5" fillId="0" borderId="25" xfId="0" applyFont="1" applyFill="1" applyBorder="1" applyAlignment="1" applyProtection="1">
      <alignment horizontal="justify" vertical="center" wrapText="1"/>
    </xf>
    <xf numFmtId="0" fontId="5" fillId="0" borderId="57" xfId="0" applyFont="1" applyFill="1" applyBorder="1" applyAlignment="1" applyProtection="1">
      <alignment horizontal="justify" vertical="center" wrapText="1"/>
    </xf>
    <xf numFmtId="0" fontId="5" fillId="0" borderId="2" xfId="0" applyFont="1" applyFill="1" applyBorder="1" applyAlignment="1" applyProtection="1">
      <alignment horizontal="justify" vertical="center" wrapText="1"/>
    </xf>
    <xf numFmtId="0" fontId="5" fillId="0" borderId="31" xfId="0" applyFont="1" applyFill="1" applyBorder="1" applyAlignment="1" applyProtection="1">
      <alignment horizontal="justify" vertical="center" wrapText="1"/>
    </xf>
    <xf numFmtId="0" fontId="5" fillId="0" borderId="36" xfId="0" applyFont="1" applyFill="1" applyBorder="1" applyAlignment="1" applyProtection="1">
      <alignment horizontal="justify" vertical="center" wrapText="1"/>
    </xf>
    <xf numFmtId="0" fontId="11" fillId="6" borderId="38" xfId="0" applyFont="1" applyFill="1" applyBorder="1" applyAlignment="1" applyProtection="1">
      <alignment horizontal="justify" vertical="center" wrapText="1"/>
    </xf>
    <xf numFmtId="0" fontId="11" fillId="6" borderId="2" xfId="0" applyFont="1" applyFill="1" applyBorder="1" applyAlignment="1" applyProtection="1">
      <alignment horizontal="justify" vertical="center" wrapText="1"/>
    </xf>
    <xf numFmtId="0" fontId="11" fillId="6" borderId="25" xfId="0" applyFont="1" applyFill="1" applyBorder="1" applyAlignment="1" applyProtection="1">
      <alignment horizontal="justify" vertical="center" wrapText="1"/>
    </xf>
    <xf numFmtId="0" fontId="5" fillId="10" borderId="2" xfId="0" applyFont="1" applyFill="1" applyBorder="1" applyAlignment="1" applyProtection="1">
      <alignment horizontal="justify" vertical="center" wrapText="1"/>
    </xf>
    <xf numFmtId="0" fontId="5" fillId="10" borderId="25" xfId="0" applyFont="1" applyFill="1" applyBorder="1" applyAlignment="1" applyProtection="1">
      <alignment horizontal="justify" vertical="center" wrapText="1"/>
    </xf>
    <xf numFmtId="0" fontId="11" fillId="6" borderId="45" xfId="0" applyFont="1" applyFill="1" applyBorder="1" applyAlignment="1" applyProtection="1">
      <alignment horizontal="center" vertical="center" wrapText="1"/>
    </xf>
    <xf numFmtId="0" fontId="11" fillId="6" borderId="38" xfId="0" applyFont="1" applyFill="1" applyBorder="1" applyAlignment="1" applyProtection="1">
      <alignment horizontal="center" vertical="center" wrapText="1"/>
    </xf>
    <xf numFmtId="0" fontId="11" fillId="6" borderId="37" xfId="0" applyFont="1" applyFill="1" applyBorder="1" applyAlignment="1" applyProtection="1">
      <alignment horizontal="center" vertical="center" wrapText="1"/>
    </xf>
    <xf numFmtId="0" fontId="6" fillId="3" borderId="41" xfId="0" applyFont="1" applyFill="1" applyBorder="1" applyAlignment="1" applyProtection="1">
      <alignment horizontal="center" vertical="center" wrapText="1"/>
    </xf>
    <xf numFmtId="0" fontId="6" fillId="3" borderId="42" xfId="0" applyFont="1" applyFill="1" applyBorder="1" applyAlignment="1" applyProtection="1">
      <alignment horizontal="center" vertical="center" wrapText="1"/>
    </xf>
    <xf numFmtId="0" fontId="6" fillId="3" borderId="43"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6" fillId="3" borderId="0" xfId="0" applyFont="1" applyFill="1" applyBorder="1" applyAlignment="1" applyProtection="1">
      <alignment horizontal="center" vertical="center" wrapText="1"/>
    </xf>
    <xf numFmtId="0" fontId="6" fillId="3" borderId="18" xfId="0" applyFont="1" applyFill="1" applyBorder="1" applyAlignment="1" applyProtection="1">
      <alignment horizontal="center" vertical="center" wrapText="1"/>
    </xf>
    <xf numFmtId="0" fontId="6" fillId="3" borderId="16" xfId="0" applyFont="1" applyFill="1" applyBorder="1" applyAlignment="1" applyProtection="1">
      <alignment horizontal="center" vertical="center" wrapText="1"/>
    </xf>
    <xf numFmtId="0" fontId="6" fillId="3" borderId="39" xfId="0" applyFont="1" applyFill="1" applyBorder="1" applyAlignment="1" applyProtection="1">
      <alignment horizontal="center" vertical="center" wrapText="1"/>
    </xf>
    <xf numFmtId="0" fontId="6" fillId="3" borderId="44" xfId="0" applyFont="1" applyFill="1" applyBorder="1" applyAlignment="1" applyProtection="1">
      <alignment horizontal="center" vertical="center" wrapText="1"/>
    </xf>
    <xf numFmtId="0" fontId="11" fillId="6" borderId="14" xfId="0" applyFont="1" applyFill="1" applyBorder="1" applyAlignment="1" applyProtection="1">
      <alignment horizontal="center" vertical="center" wrapText="1"/>
    </xf>
    <xf numFmtId="0" fontId="11" fillId="6" borderId="52" xfId="0" applyFont="1" applyFill="1" applyBorder="1" applyAlignment="1" applyProtection="1">
      <alignment horizontal="center" vertical="center" wrapText="1"/>
    </xf>
    <xf numFmtId="0" fontId="11" fillId="6" borderId="53" xfId="0" applyFont="1" applyFill="1" applyBorder="1" applyAlignment="1" applyProtection="1">
      <alignment horizontal="center" vertical="center" wrapText="1"/>
    </xf>
    <xf numFmtId="0" fontId="11" fillId="6" borderId="54" xfId="0" applyFont="1" applyFill="1" applyBorder="1" applyAlignment="1" applyProtection="1">
      <alignment horizontal="center" vertical="center" wrapText="1"/>
    </xf>
    <xf numFmtId="0" fontId="11" fillId="6" borderId="55" xfId="0" applyFont="1" applyFill="1" applyBorder="1" applyAlignment="1" applyProtection="1">
      <alignment horizontal="center" vertical="center" wrapText="1"/>
    </xf>
    <xf numFmtId="0" fontId="11" fillId="6" borderId="56" xfId="0" applyFont="1" applyFill="1" applyBorder="1" applyAlignment="1" applyProtection="1">
      <alignment horizontal="center" vertical="center" wrapText="1"/>
    </xf>
    <xf numFmtId="0" fontId="3" fillId="3" borderId="41" xfId="0" applyFont="1" applyFill="1" applyBorder="1" applyAlignment="1" applyProtection="1">
      <alignment horizontal="center" vertical="center" wrapText="1"/>
    </xf>
    <xf numFmtId="0" fontId="3" fillId="3" borderId="42" xfId="0" applyFont="1" applyFill="1" applyBorder="1" applyAlignment="1" applyProtection="1">
      <alignment horizontal="center" vertical="center" wrapText="1"/>
    </xf>
    <xf numFmtId="0" fontId="13" fillId="6" borderId="40" xfId="0" applyFont="1" applyFill="1" applyBorder="1" applyAlignment="1" applyProtection="1">
      <alignment horizontal="center" vertical="center" wrapText="1"/>
    </xf>
    <xf numFmtId="0" fontId="13" fillId="6" borderId="38" xfId="0" applyFont="1" applyFill="1" applyBorder="1" applyAlignment="1" applyProtection="1">
      <alignment horizontal="center" vertical="center" wrapText="1"/>
    </xf>
    <xf numFmtId="0" fontId="11" fillId="6" borderId="38" xfId="0" applyFont="1" applyFill="1" applyBorder="1" applyAlignment="1" applyProtection="1">
      <alignment horizontal="left" vertical="center" wrapText="1"/>
    </xf>
    <xf numFmtId="0" fontId="11" fillId="6" borderId="32" xfId="0" applyFont="1" applyFill="1" applyBorder="1" applyAlignment="1" applyProtection="1">
      <alignment horizontal="center" vertical="center" wrapText="1"/>
    </xf>
    <xf numFmtId="0" fontId="11" fillId="6" borderId="65" xfId="0" applyFont="1" applyFill="1" applyBorder="1" applyAlignment="1" applyProtection="1">
      <alignment horizontal="center" vertical="center" wrapText="1"/>
    </xf>
    <xf numFmtId="0" fontId="11" fillId="6" borderId="66" xfId="0" applyFont="1" applyFill="1" applyBorder="1" applyAlignment="1" applyProtection="1">
      <alignment horizontal="center" vertical="center" wrapText="1"/>
    </xf>
    <xf numFmtId="0" fontId="11" fillId="6" borderId="50" xfId="0" applyFont="1" applyFill="1" applyBorder="1" applyAlignment="1" applyProtection="1">
      <alignment horizontal="center" vertical="center" wrapText="1"/>
    </xf>
    <xf numFmtId="0" fontId="11" fillId="6" borderId="61" xfId="0" applyFont="1" applyFill="1" applyBorder="1" applyAlignment="1" applyProtection="1">
      <alignment horizontal="center" vertical="center" wrapText="1"/>
    </xf>
    <xf numFmtId="0" fontId="23" fillId="3" borderId="38" xfId="0" applyFont="1" applyFill="1" applyBorder="1" applyAlignment="1" applyProtection="1">
      <alignment horizontal="center" vertical="center" wrapText="1"/>
    </xf>
    <xf numFmtId="0" fontId="23" fillId="3" borderId="37" xfId="0" applyFont="1" applyFill="1" applyBorder="1" applyAlignment="1" applyProtection="1">
      <alignment horizontal="center" vertical="center" wrapText="1"/>
    </xf>
    <xf numFmtId="0" fontId="5" fillId="3" borderId="38" xfId="0" applyFont="1" applyFill="1" applyBorder="1" applyAlignment="1" applyProtection="1">
      <alignment horizontal="center" vertical="center" wrapText="1"/>
    </xf>
    <xf numFmtId="0" fontId="5" fillId="3" borderId="37" xfId="0" applyFont="1" applyFill="1" applyBorder="1" applyAlignment="1" applyProtection="1">
      <alignment horizontal="center" vertical="center" wrapText="1"/>
    </xf>
    <xf numFmtId="0" fontId="23" fillId="3" borderId="40" xfId="0" applyFont="1" applyFill="1" applyBorder="1" applyAlignment="1" applyProtection="1">
      <alignment horizontal="center" vertical="center" wrapText="1"/>
    </xf>
    <xf numFmtId="0" fontId="5" fillId="3" borderId="40" xfId="0" applyFont="1" applyFill="1" applyBorder="1" applyAlignment="1" applyProtection="1">
      <alignment horizontal="center" vertical="center" wrapText="1"/>
    </xf>
    <xf numFmtId="164" fontId="12" fillId="6" borderId="54" xfId="0" applyNumberFormat="1" applyFont="1" applyFill="1" applyBorder="1" applyAlignment="1" applyProtection="1">
      <alignment horizontal="center" vertical="center" wrapText="1"/>
    </xf>
    <xf numFmtId="164" fontId="12" fillId="6" borderId="56" xfId="0" applyNumberFormat="1" applyFont="1" applyFill="1" applyBorder="1" applyAlignment="1" applyProtection="1">
      <alignment horizontal="center" vertical="center" wrapText="1"/>
    </xf>
    <xf numFmtId="164" fontId="14" fillId="7" borderId="50" xfId="0" applyNumberFormat="1" applyFont="1" applyFill="1" applyBorder="1" applyAlignment="1" applyProtection="1">
      <alignment horizontal="center" vertical="center" wrapText="1"/>
    </xf>
    <xf numFmtId="164" fontId="14" fillId="7" borderId="51" xfId="0" applyNumberFormat="1" applyFont="1" applyFill="1" applyBorder="1" applyAlignment="1" applyProtection="1">
      <alignment horizontal="center" vertical="center" wrapText="1"/>
    </xf>
    <xf numFmtId="164" fontId="12" fillId="6" borderId="33" xfId="0" applyNumberFormat="1" applyFont="1" applyFill="1" applyBorder="1" applyAlignment="1" applyProtection="1">
      <alignment horizontal="center" vertical="center" wrapText="1"/>
    </xf>
    <xf numFmtId="164" fontId="12" fillId="6" borderId="49" xfId="0" applyNumberFormat="1" applyFont="1" applyFill="1" applyBorder="1" applyAlignment="1" applyProtection="1">
      <alignment horizontal="center" vertical="center" wrapText="1"/>
    </xf>
    <xf numFmtId="164" fontId="10" fillId="6" borderId="14" xfId="0" applyNumberFormat="1" applyFont="1" applyFill="1" applyBorder="1" applyAlignment="1" applyProtection="1">
      <alignment horizontal="center" vertical="center" wrapText="1"/>
    </xf>
    <xf numFmtId="164" fontId="10" fillId="6" borderId="53" xfId="0" applyNumberFormat="1" applyFont="1" applyFill="1" applyBorder="1" applyAlignment="1" applyProtection="1">
      <alignment horizontal="center" vertical="center" wrapText="1"/>
    </xf>
    <xf numFmtId="164" fontId="2" fillId="7" borderId="33" xfId="0" applyNumberFormat="1" applyFont="1" applyFill="1" applyBorder="1" applyAlignment="1" applyProtection="1">
      <alignment horizontal="center" wrapText="1"/>
    </xf>
    <xf numFmtId="164" fontId="2" fillId="7" borderId="49" xfId="0" applyNumberFormat="1" applyFont="1" applyFill="1" applyBorder="1" applyAlignment="1" applyProtection="1">
      <alignment horizontal="center" wrapText="1"/>
    </xf>
    <xf numFmtId="164" fontId="14" fillId="8" borderId="45" xfId="0" applyNumberFormat="1" applyFont="1" applyFill="1" applyBorder="1" applyAlignment="1" applyProtection="1">
      <alignment horizontal="center" vertical="center" wrapText="1"/>
    </xf>
    <xf numFmtId="164" fontId="14" fillId="8" borderId="37" xfId="0" applyNumberFormat="1" applyFont="1" applyFill="1" applyBorder="1" applyAlignment="1" applyProtection="1">
      <alignment horizontal="center" vertical="center" wrapText="1"/>
    </xf>
    <xf numFmtId="164" fontId="5" fillId="8" borderId="12" xfId="0" applyNumberFormat="1" applyFont="1" applyFill="1" applyBorder="1" applyAlignment="1" applyProtection="1">
      <alignment horizontal="center" vertical="center" wrapText="1"/>
    </xf>
    <xf numFmtId="164" fontId="5" fillId="8" borderId="58" xfId="0" applyNumberFormat="1" applyFont="1" applyFill="1" applyBorder="1" applyAlignment="1" applyProtection="1">
      <alignment horizontal="center" vertical="center" wrapText="1"/>
    </xf>
    <xf numFmtId="164" fontId="2" fillId="7" borderId="12" xfId="0" applyNumberFormat="1" applyFont="1" applyFill="1" applyBorder="1" applyAlignment="1" applyProtection="1">
      <alignment horizontal="center" wrapText="1"/>
    </xf>
    <xf numFmtId="164" fontId="2" fillId="7" borderId="58" xfId="0" applyNumberFormat="1" applyFont="1" applyFill="1" applyBorder="1" applyAlignment="1" applyProtection="1">
      <alignment horizontal="center" wrapText="1"/>
    </xf>
    <xf numFmtId="164" fontId="14" fillId="7" borderId="41" xfId="0" applyNumberFormat="1" applyFont="1" applyFill="1" applyBorder="1" applyAlignment="1" applyProtection="1">
      <alignment horizontal="center" vertical="center" wrapText="1"/>
    </xf>
    <xf numFmtId="164" fontId="14" fillId="7" borderId="43" xfId="0" applyNumberFormat="1" applyFont="1" applyFill="1" applyBorder="1" applyAlignment="1" applyProtection="1">
      <alignment horizontal="center" vertical="center" wrapText="1"/>
    </xf>
    <xf numFmtId="0" fontId="10" fillId="6" borderId="41" xfId="0" applyFont="1" applyFill="1" applyBorder="1" applyAlignment="1" applyProtection="1">
      <alignment horizontal="center" vertical="center" wrapText="1"/>
    </xf>
    <xf numFmtId="0" fontId="10" fillId="6" borderId="42" xfId="0" applyFont="1" applyFill="1" applyBorder="1" applyAlignment="1" applyProtection="1">
      <alignment horizontal="center" vertical="center" wrapText="1"/>
    </xf>
    <xf numFmtId="0" fontId="10" fillId="6" borderId="43" xfId="0" applyFont="1" applyFill="1" applyBorder="1" applyAlignment="1" applyProtection="1">
      <alignment horizontal="center" vertical="center" wrapText="1"/>
    </xf>
    <xf numFmtId="0" fontId="5" fillId="3" borderId="76" xfId="0" applyFont="1" applyFill="1" applyBorder="1" applyAlignment="1" applyProtection="1">
      <alignment horizontal="center" vertical="center" wrapText="1"/>
    </xf>
    <xf numFmtId="0" fontId="5" fillId="3" borderId="46" xfId="0" applyFont="1" applyFill="1" applyBorder="1" applyAlignment="1" applyProtection="1">
      <alignment horizontal="center" vertical="center" wrapText="1"/>
    </xf>
    <xf numFmtId="0" fontId="5" fillId="3" borderId="45" xfId="0" applyFont="1" applyFill="1" applyBorder="1" applyAlignment="1" applyProtection="1">
      <alignment horizontal="center" vertical="center" wrapText="1"/>
    </xf>
    <xf numFmtId="0" fontId="23" fillId="3" borderId="45" xfId="0" applyFont="1" applyFill="1" applyBorder="1" applyAlignment="1" applyProtection="1">
      <alignment horizontal="center" vertical="center" wrapText="1"/>
    </xf>
    <xf numFmtId="0" fontId="3" fillId="7" borderId="41" xfId="0" applyFont="1" applyFill="1" applyBorder="1" applyAlignment="1" applyProtection="1">
      <alignment horizontal="center" vertical="center" wrapText="1"/>
    </xf>
    <xf numFmtId="0" fontId="3" fillId="7" borderId="42" xfId="0" applyFont="1" applyFill="1" applyBorder="1" applyAlignment="1" applyProtection="1">
      <alignment horizontal="center" vertical="center" wrapText="1"/>
    </xf>
    <xf numFmtId="0" fontId="3" fillId="7" borderId="43" xfId="0" applyFont="1" applyFill="1" applyBorder="1" applyAlignment="1" applyProtection="1">
      <alignment horizontal="center" vertical="center" wrapText="1"/>
    </xf>
    <xf numFmtId="164" fontId="14" fillId="7" borderId="45" xfId="0" applyNumberFormat="1" applyFont="1" applyFill="1" applyBorder="1" applyAlignment="1" applyProtection="1">
      <alignment horizontal="center" vertical="center" wrapText="1"/>
    </xf>
    <xf numFmtId="164" fontId="14" fillId="7" borderId="37" xfId="0" applyNumberFormat="1"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31" xfId="0" applyFont="1" applyFill="1" applyBorder="1" applyAlignment="1" applyProtection="1">
      <alignment horizontal="center" vertical="center" wrapText="1"/>
    </xf>
    <xf numFmtId="0" fontId="5" fillId="3" borderId="60" xfId="0" applyFont="1" applyFill="1" applyBorder="1" applyAlignment="1" applyProtection="1">
      <alignment horizontal="center" vertical="center" wrapText="1"/>
    </xf>
    <xf numFmtId="0" fontId="5" fillId="3" borderId="47" xfId="0" applyFont="1" applyFill="1" applyBorder="1" applyAlignment="1" applyProtection="1">
      <alignment horizontal="center" vertical="center" wrapText="1"/>
    </xf>
    <xf numFmtId="0" fontId="5" fillId="3" borderId="36" xfId="0" applyFont="1" applyFill="1" applyBorder="1" applyAlignment="1" applyProtection="1">
      <alignment horizontal="center" vertical="center" wrapText="1"/>
    </xf>
    <xf numFmtId="0" fontId="5" fillId="0" borderId="66" xfId="0" applyFont="1" applyFill="1" applyBorder="1" applyAlignment="1" applyProtection="1">
      <alignment horizontal="center" vertical="center" wrapText="1"/>
    </xf>
    <xf numFmtId="0" fontId="5" fillId="0" borderId="78" xfId="0" applyFont="1" applyFill="1" applyBorder="1" applyAlignment="1" applyProtection="1">
      <alignment horizontal="center" vertical="center" wrapText="1"/>
    </xf>
    <xf numFmtId="0" fontId="5" fillId="0" borderId="21" xfId="0" applyFont="1" applyBorder="1" applyAlignment="1" applyProtection="1">
      <alignment horizontal="center" vertical="center" wrapText="1"/>
    </xf>
    <xf numFmtId="0" fontId="15" fillId="0" borderId="22" xfId="0" applyFont="1" applyBorder="1" applyAlignment="1" applyProtection="1">
      <alignment horizontal="center" vertical="center" wrapText="1"/>
    </xf>
    <xf numFmtId="0" fontId="2" fillId="2" borderId="36" xfId="0" applyFont="1" applyFill="1" applyBorder="1" applyAlignment="1" applyProtection="1">
      <alignment horizontal="right" vertical="center" wrapText="1"/>
    </xf>
    <xf numFmtId="0" fontId="1" fillId="2" borderId="48" xfId="0" applyFont="1" applyFill="1" applyBorder="1" applyAlignment="1" applyProtection="1">
      <alignment horizontal="right" vertical="center" wrapText="1"/>
    </xf>
    <xf numFmtId="0" fontId="2" fillId="2" borderId="25" xfId="0" applyFont="1" applyFill="1" applyBorder="1" applyAlignment="1" applyProtection="1">
      <alignment horizontal="right" vertical="center" wrapText="1"/>
    </xf>
    <xf numFmtId="0" fontId="2" fillId="2" borderId="57" xfId="0" applyFont="1" applyFill="1" applyBorder="1" applyAlignment="1" applyProtection="1">
      <alignment horizontal="right" vertical="center" wrapText="1"/>
    </xf>
    <xf numFmtId="0" fontId="5" fillId="3" borderId="10"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29" xfId="0" applyFont="1" applyFill="1" applyBorder="1" applyAlignment="1" applyProtection="1">
      <alignment horizontal="center" vertical="center" wrapText="1"/>
    </xf>
    <xf numFmtId="0" fontId="1" fillId="2" borderId="25" xfId="0" applyFont="1" applyFill="1" applyBorder="1" applyAlignment="1" applyProtection="1">
      <alignment horizontal="right" vertical="center" wrapText="1"/>
    </xf>
    <xf numFmtId="0" fontId="1" fillId="2" borderId="59" xfId="0" applyFont="1" applyFill="1" applyBorder="1" applyAlignment="1" applyProtection="1">
      <alignment horizontal="right" vertical="center" wrapText="1"/>
    </xf>
    <xf numFmtId="0" fontId="1" fillId="2" borderId="57" xfId="0" applyFont="1" applyFill="1" applyBorder="1" applyAlignment="1" applyProtection="1">
      <alignment horizontal="right" vertical="center" wrapText="1"/>
    </xf>
    <xf numFmtId="0" fontId="14" fillId="8" borderId="40" xfId="0" applyFont="1" applyFill="1" applyBorder="1" applyAlignment="1" applyProtection="1">
      <alignment horizontal="left" vertical="center" wrapText="1"/>
    </xf>
    <xf numFmtId="0" fontId="14" fillId="8" borderId="38" xfId="0" applyFont="1" applyFill="1" applyBorder="1" applyAlignment="1" applyProtection="1">
      <alignment horizontal="left" vertical="center" wrapText="1"/>
    </xf>
    <xf numFmtId="0" fontId="14" fillId="8" borderId="37" xfId="0" applyFont="1" applyFill="1" applyBorder="1" applyAlignment="1" applyProtection="1">
      <alignment horizontal="left" vertical="center" wrapText="1"/>
    </xf>
    <xf numFmtId="0" fontId="13" fillId="6" borderId="14" xfId="0" applyFont="1" applyFill="1" applyBorder="1" applyAlignment="1" applyProtection="1">
      <alignment horizontal="center" vertical="center" wrapText="1"/>
    </xf>
    <xf numFmtId="0" fontId="13" fillId="6" borderId="52" xfId="0" applyFont="1" applyFill="1" applyBorder="1" applyAlignment="1" applyProtection="1">
      <alignment horizontal="center" vertical="center" wrapText="1"/>
    </xf>
    <xf numFmtId="0" fontId="13" fillId="6" borderId="53" xfId="0" applyFont="1" applyFill="1" applyBorder="1" applyAlignment="1" applyProtection="1">
      <alignment horizontal="center" vertical="center" wrapText="1"/>
    </xf>
    <xf numFmtId="0" fontId="12" fillId="6" borderId="66" xfId="0" applyFont="1" applyFill="1" applyBorder="1" applyAlignment="1" applyProtection="1">
      <alignment horizontal="center" vertical="center" wrapText="1"/>
    </xf>
    <xf numFmtId="0" fontId="12" fillId="6" borderId="55" xfId="0" applyFont="1" applyFill="1" applyBorder="1" applyAlignment="1" applyProtection="1">
      <alignment horizontal="center" vertical="center" wrapText="1"/>
    </xf>
    <xf numFmtId="0" fontId="12" fillId="6" borderId="56" xfId="0" applyFont="1" applyFill="1" applyBorder="1" applyAlignment="1" applyProtection="1">
      <alignment horizontal="center" vertical="center" wrapText="1"/>
    </xf>
    <xf numFmtId="0" fontId="14" fillId="7" borderId="60" xfId="0" applyFont="1" applyFill="1" applyBorder="1" applyAlignment="1" applyProtection="1">
      <alignment horizontal="left" vertical="center" wrapText="1"/>
    </xf>
    <xf numFmtId="0" fontId="14" fillId="7" borderId="61" xfId="0" applyFont="1" applyFill="1" applyBorder="1" applyAlignment="1" applyProtection="1">
      <alignment horizontal="left" vertical="center" wrapText="1"/>
    </xf>
    <xf numFmtId="0" fontId="14" fillId="7" borderId="51" xfId="0" applyFont="1" applyFill="1" applyBorder="1" applyAlignment="1" applyProtection="1">
      <alignment horizontal="left" vertical="center" wrapText="1"/>
    </xf>
    <xf numFmtId="0" fontId="14" fillId="7" borderId="77" xfId="0" applyFont="1" applyFill="1" applyBorder="1" applyAlignment="1" applyProtection="1">
      <alignment horizontal="left" vertical="center" wrapText="1"/>
    </xf>
    <xf numFmtId="0" fontId="14" fillId="7" borderId="0" xfId="0" applyFont="1" applyFill="1" applyBorder="1" applyAlignment="1" applyProtection="1">
      <alignment horizontal="left" vertical="center" wrapText="1"/>
    </xf>
    <xf numFmtId="0" fontId="14" fillId="7" borderId="18" xfId="0" applyFont="1" applyFill="1" applyBorder="1" applyAlignment="1" applyProtection="1">
      <alignment horizontal="left" vertical="center" wrapText="1"/>
    </xf>
    <xf numFmtId="0" fontId="5" fillId="0" borderId="8"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31" xfId="0" applyFont="1" applyBorder="1" applyAlignment="1" applyProtection="1">
      <alignment horizontal="center" vertical="center" wrapText="1"/>
    </xf>
    <xf numFmtId="0" fontId="5" fillId="0" borderId="71" xfId="0" applyFont="1" applyBorder="1" applyAlignment="1" applyProtection="1">
      <alignment horizontal="center" vertical="center" wrapText="1"/>
    </xf>
    <xf numFmtId="0" fontId="5" fillId="3" borderId="30" xfId="0" applyFont="1" applyFill="1" applyBorder="1" applyAlignment="1" applyProtection="1">
      <alignment horizontal="center" vertical="center" wrapText="1"/>
    </xf>
    <xf numFmtId="0" fontId="5" fillId="3" borderId="19" xfId="0" applyFont="1" applyFill="1" applyBorder="1" applyAlignment="1" applyProtection="1">
      <alignment horizontal="center" vertical="center" wrapText="1"/>
    </xf>
    <xf numFmtId="0" fontId="5" fillId="3" borderId="20" xfId="0" applyFont="1" applyFill="1" applyBorder="1" applyAlignment="1" applyProtection="1">
      <alignment horizontal="center" vertical="center" wrapText="1"/>
    </xf>
    <xf numFmtId="0" fontId="10" fillId="6" borderId="30" xfId="0" applyFont="1" applyFill="1" applyBorder="1" applyAlignment="1" applyProtection="1">
      <alignment horizontal="center" vertical="center" wrapText="1"/>
    </xf>
    <xf numFmtId="0" fontId="10" fillId="6" borderId="8" xfId="0" applyFont="1" applyFill="1" applyBorder="1" applyAlignment="1" applyProtection="1">
      <alignment horizontal="center" vertical="center" wrapText="1"/>
    </xf>
    <xf numFmtId="0" fontId="10" fillId="6" borderId="60" xfId="0" applyFont="1" applyFill="1" applyBorder="1" applyAlignment="1" applyProtection="1">
      <alignment horizontal="center" vertical="center" wrapText="1"/>
    </xf>
    <xf numFmtId="0" fontId="10" fillId="6" borderId="1" xfId="0" applyFont="1" applyFill="1" applyBorder="1" applyAlignment="1" applyProtection="1">
      <alignment horizontal="center" vertical="center" wrapText="1"/>
    </xf>
    <xf numFmtId="0" fontId="10" fillId="6" borderId="2" xfId="0" applyFont="1" applyFill="1" applyBorder="1" applyAlignment="1" applyProtection="1">
      <alignment horizontal="center" vertical="center" wrapText="1"/>
    </xf>
    <xf numFmtId="0" fontId="10" fillId="6" borderId="25" xfId="0" applyFont="1" applyFill="1" applyBorder="1" applyAlignment="1" applyProtection="1">
      <alignment horizontal="center" vertical="center" wrapText="1"/>
    </xf>
    <xf numFmtId="0" fontId="1" fillId="3" borderId="2" xfId="0" applyFont="1" applyFill="1" applyBorder="1" applyAlignment="1" applyProtection="1">
      <alignment horizontal="center"/>
    </xf>
    <xf numFmtId="0" fontId="1" fillId="3" borderId="3" xfId="0" applyFont="1" applyFill="1" applyBorder="1" applyAlignment="1" applyProtection="1">
      <alignment horizontal="center"/>
    </xf>
    <xf numFmtId="0" fontId="1" fillId="3" borderId="1"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3" fillId="9" borderId="50" xfId="0" applyNumberFormat="1" applyFont="1" applyFill="1" applyBorder="1" applyAlignment="1" applyProtection="1">
      <alignment horizontal="center" vertical="center" wrapText="1"/>
    </xf>
    <xf numFmtId="0" fontId="3" fillId="9" borderId="61" xfId="0" applyNumberFormat="1" applyFont="1" applyFill="1" applyBorder="1" applyAlignment="1" applyProtection="1">
      <alignment horizontal="center" vertical="center" wrapText="1"/>
    </xf>
    <xf numFmtId="0" fontId="3" fillId="9" borderId="51" xfId="0" applyNumberFormat="1" applyFont="1" applyFill="1" applyBorder="1" applyAlignment="1" applyProtection="1">
      <alignment horizontal="center" vertical="center" wrapText="1"/>
    </xf>
    <xf numFmtId="0" fontId="1" fillId="3" borderId="0" xfId="0" applyFont="1" applyFill="1" applyBorder="1" applyAlignment="1" applyProtection="1">
      <alignment horizontal="center" vertical="center" wrapText="1"/>
    </xf>
    <xf numFmtId="0" fontId="1" fillId="3" borderId="67" xfId="0" applyFont="1" applyFill="1" applyBorder="1" applyAlignment="1" applyProtection="1">
      <alignment horizontal="center" vertical="center" wrapText="1"/>
    </xf>
    <xf numFmtId="164" fontId="1" fillId="3" borderId="2" xfId="0" applyNumberFormat="1" applyFont="1" applyFill="1" applyBorder="1" applyAlignment="1" applyProtection="1">
      <alignment horizontal="center" vertical="center" wrapText="1"/>
    </xf>
    <xf numFmtId="164" fontId="1" fillId="3" borderId="5" xfId="0" applyNumberFormat="1" applyFont="1" applyFill="1" applyBorder="1" applyAlignment="1" applyProtection="1">
      <alignment horizontal="center" vertical="center" wrapText="1"/>
    </xf>
    <xf numFmtId="164" fontId="1" fillId="3" borderId="62" xfId="0" applyNumberFormat="1" applyFont="1" applyFill="1" applyBorder="1" applyAlignment="1" applyProtection="1">
      <alignment horizontal="center" vertical="center" wrapText="1"/>
    </xf>
    <xf numFmtId="164" fontId="1" fillId="3" borderId="68" xfId="0" applyNumberFormat="1"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12" fillId="6" borderId="19" xfId="0" applyFont="1" applyFill="1" applyBorder="1" applyAlignment="1" applyProtection="1">
      <alignment horizontal="right" wrapText="1"/>
    </xf>
    <xf numFmtId="0" fontId="12" fillId="6" borderId="46" xfId="0" applyFont="1" applyFill="1" applyBorder="1" applyAlignment="1" applyProtection="1">
      <alignment horizontal="right" wrapText="1"/>
    </xf>
    <xf numFmtId="0" fontId="12" fillId="6" borderId="47" xfId="0" applyFont="1" applyFill="1" applyBorder="1" applyAlignment="1" applyProtection="1">
      <alignment horizontal="right" wrapText="1"/>
    </xf>
    <xf numFmtId="164" fontId="2" fillId="7" borderId="14" xfId="0" applyNumberFormat="1" applyFont="1" applyFill="1" applyBorder="1" applyAlignment="1" applyProtection="1">
      <alignment horizontal="center" wrapText="1"/>
    </xf>
    <xf numFmtId="164" fontId="2" fillId="7" borderId="52" xfId="0" applyNumberFormat="1" applyFont="1" applyFill="1" applyBorder="1" applyAlignment="1" applyProtection="1">
      <alignment horizontal="center" wrapText="1"/>
    </xf>
    <xf numFmtId="164" fontId="2" fillId="7" borderId="53" xfId="0" applyNumberFormat="1" applyFont="1" applyFill="1" applyBorder="1" applyAlignment="1" applyProtection="1">
      <alignment horizontal="center" wrapText="1"/>
    </xf>
    <xf numFmtId="0" fontId="12" fillId="6" borderId="1" xfId="0" applyFont="1" applyFill="1" applyBorder="1" applyAlignment="1" applyProtection="1">
      <alignment horizontal="right" wrapText="1"/>
    </xf>
    <xf numFmtId="0" fontId="12" fillId="6" borderId="2" xfId="0" applyFont="1" applyFill="1" applyBorder="1" applyAlignment="1" applyProtection="1">
      <alignment horizontal="right" wrapText="1"/>
    </xf>
    <xf numFmtId="0" fontId="12" fillId="6" borderId="25" xfId="0" applyFont="1" applyFill="1" applyBorder="1" applyAlignment="1" applyProtection="1">
      <alignment horizontal="right" wrapText="1"/>
    </xf>
    <xf numFmtId="164" fontId="2" fillId="8" borderId="25" xfId="0" applyNumberFormat="1" applyFont="1" applyFill="1" applyBorder="1" applyAlignment="1" applyProtection="1">
      <alignment horizontal="right" wrapText="1"/>
    </xf>
    <xf numFmtId="0" fontId="0" fillId="8" borderId="58" xfId="0" applyFill="1" applyBorder="1" applyAlignment="1" applyProtection="1">
      <alignment horizontal="right"/>
    </xf>
    <xf numFmtId="0" fontId="12" fillId="6" borderId="20" xfId="0" applyFont="1" applyFill="1" applyBorder="1" applyAlignment="1" applyProtection="1">
      <alignment horizontal="right" wrapText="1"/>
    </xf>
    <xf numFmtId="0" fontId="12" fillId="6" borderId="31" xfId="0" applyFont="1" applyFill="1" applyBorder="1" applyAlignment="1" applyProtection="1">
      <alignment horizontal="right" wrapText="1"/>
    </xf>
    <xf numFmtId="0" fontId="12" fillId="6" borderId="36" xfId="0" applyFont="1" applyFill="1" applyBorder="1" applyAlignment="1" applyProtection="1">
      <alignment horizontal="right" wrapText="1"/>
    </xf>
    <xf numFmtId="164" fontId="2" fillId="7" borderId="36" xfId="0" applyNumberFormat="1" applyFont="1" applyFill="1" applyBorder="1" applyAlignment="1" applyProtection="1">
      <alignment horizontal="right" wrapText="1"/>
    </xf>
    <xf numFmtId="164" fontId="2" fillId="7" borderId="49" xfId="0" applyNumberFormat="1" applyFont="1" applyFill="1" applyBorder="1" applyAlignment="1" applyProtection="1">
      <alignment horizontal="right" wrapText="1"/>
    </xf>
    <xf numFmtId="164" fontId="2" fillId="7" borderId="25" xfId="0" applyNumberFormat="1" applyFont="1" applyFill="1" applyBorder="1" applyAlignment="1" applyProtection="1">
      <alignment horizontal="right" wrapText="1"/>
    </xf>
    <xf numFmtId="0" fontId="0" fillId="7" borderId="58" xfId="0" applyFill="1" applyBorder="1" applyAlignment="1" applyProtection="1">
      <alignment horizontal="right"/>
    </xf>
    <xf numFmtId="164" fontId="2" fillId="8" borderId="25" xfId="0" applyNumberFormat="1" applyFont="1" applyFill="1" applyBorder="1" applyAlignment="1" applyProtection="1">
      <alignment horizontal="right" wrapText="1"/>
      <protection locked="0"/>
    </xf>
    <xf numFmtId="0" fontId="0" fillId="8" borderId="58" xfId="0" applyFill="1" applyBorder="1" applyAlignment="1" applyProtection="1">
      <alignment horizontal="right"/>
      <protection locked="0"/>
    </xf>
    <xf numFmtId="164" fontId="2" fillId="4" borderId="20" xfId="0" applyNumberFormat="1" applyFont="1" applyFill="1" applyBorder="1" applyAlignment="1" applyProtection="1">
      <alignment horizontal="center" vertical="center" wrapText="1"/>
    </xf>
    <xf numFmtId="0" fontId="2" fillId="4" borderId="29"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10" fontId="1" fillId="4" borderId="63" xfId="0" applyNumberFormat="1" applyFont="1" applyFill="1" applyBorder="1" applyAlignment="1" applyProtection="1">
      <alignment horizontal="right" vertical="center" wrapText="1"/>
    </xf>
    <xf numFmtId="10" fontId="1" fillId="4" borderId="64" xfId="0" applyNumberFormat="1" applyFont="1" applyFill="1" applyBorder="1" applyAlignment="1" applyProtection="1">
      <alignment horizontal="right" vertical="center" wrapText="1"/>
    </xf>
    <xf numFmtId="10" fontId="1" fillId="4" borderId="35" xfId="0" applyNumberFormat="1" applyFont="1" applyFill="1" applyBorder="1" applyAlignment="1" applyProtection="1">
      <alignment horizontal="right" vertical="center" wrapText="1"/>
    </xf>
    <xf numFmtId="0" fontId="10" fillId="6" borderId="45" xfId="0" applyFont="1" applyFill="1" applyBorder="1" applyAlignment="1" applyProtection="1">
      <alignment horizontal="center" vertical="center" wrapText="1"/>
    </xf>
    <xf numFmtId="0" fontId="10" fillId="6" borderId="38" xfId="0" applyFont="1" applyFill="1" applyBorder="1" applyAlignment="1" applyProtection="1">
      <alignment horizontal="center" vertical="center" wrapText="1"/>
    </xf>
    <xf numFmtId="0" fontId="10" fillId="6" borderId="37" xfId="0" applyFont="1" applyFill="1" applyBorder="1" applyAlignment="1" applyProtection="1">
      <alignment horizontal="center" vertical="center" wrapText="1"/>
    </xf>
    <xf numFmtId="0" fontId="2" fillId="3" borderId="41" xfId="0" applyFont="1" applyFill="1" applyBorder="1" applyAlignment="1" applyProtection="1">
      <alignment horizontal="center" vertical="center" wrapText="1"/>
    </xf>
    <xf numFmtId="0" fontId="2" fillId="3" borderId="14" xfId="0" applyFont="1" applyFill="1" applyBorder="1" applyAlignment="1" applyProtection="1">
      <alignment horizontal="center" vertical="center" wrapText="1"/>
    </xf>
    <xf numFmtId="0" fontId="1" fillId="2" borderId="12" xfId="0" applyFont="1" applyFill="1" applyBorder="1" applyAlignment="1" applyProtection="1">
      <alignment horizontal="center"/>
    </xf>
    <xf numFmtId="0" fontId="1" fillId="2" borderId="58" xfId="0" applyFont="1" applyFill="1" applyBorder="1" applyAlignment="1" applyProtection="1">
      <alignment horizontal="center"/>
    </xf>
    <xf numFmtId="0" fontId="3" fillId="4" borderId="30" xfId="0" applyFont="1" applyFill="1" applyBorder="1" applyAlignment="1" applyProtection="1">
      <alignment horizontal="center" vertical="center" wrapText="1"/>
    </xf>
    <xf numFmtId="0" fontId="3" fillId="4" borderId="10" xfId="0" applyFont="1" applyFill="1" applyBorder="1" applyAlignment="1" applyProtection="1">
      <alignment horizontal="center" vertical="center" wrapText="1"/>
    </xf>
    <xf numFmtId="0" fontId="2" fillId="3" borderId="21"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8" fillId="3" borderId="0" xfId="0" applyFont="1" applyFill="1" applyAlignment="1" applyProtection="1">
      <alignment horizontal="left" vertical="center" wrapText="1"/>
      <protection locked="0"/>
    </xf>
    <xf numFmtId="0" fontId="3" fillId="4" borderId="3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 fillId="3" borderId="50" xfId="0" applyFont="1" applyFill="1" applyBorder="1" applyAlignment="1" applyProtection="1">
      <alignment horizontal="center" vertical="center" wrapText="1"/>
    </xf>
    <xf numFmtId="0" fontId="1" fillId="3" borderId="61" xfId="0" applyFont="1" applyFill="1" applyBorder="1" applyAlignment="1" applyProtection="1">
      <alignment horizontal="center" vertical="center" wrapText="1"/>
    </xf>
    <xf numFmtId="0" fontId="1" fillId="3" borderId="51" xfId="0" applyFont="1" applyFill="1" applyBorder="1" applyAlignment="1" applyProtection="1">
      <alignment horizontal="center" vertical="center" wrapText="1"/>
    </xf>
    <xf numFmtId="3" fontId="19" fillId="12" borderId="45" xfId="0" applyNumberFormat="1" applyFont="1" applyFill="1" applyBorder="1" applyAlignment="1" applyProtection="1">
      <alignment horizontal="center" vertical="center" wrapText="1"/>
    </xf>
    <xf numFmtId="3" fontId="19" fillId="12" borderId="38" xfId="0" applyNumberFormat="1" applyFont="1" applyFill="1" applyBorder="1" applyAlignment="1" applyProtection="1">
      <alignment horizontal="center" vertical="center" wrapText="1"/>
    </xf>
    <xf numFmtId="3" fontId="19" fillId="12" borderId="37" xfId="0" applyNumberFormat="1" applyFont="1" applyFill="1" applyBorder="1" applyAlignment="1" applyProtection="1">
      <alignment horizontal="center" vertical="center" wrapText="1"/>
    </xf>
    <xf numFmtId="0" fontId="1" fillId="8" borderId="45" xfId="0" applyFont="1" applyFill="1" applyBorder="1" applyAlignment="1" applyProtection="1">
      <alignment horizontal="center" vertical="center" wrapText="1"/>
    </xf>
    <xf numFmtId="0" fontId="1" fillId="8" borderId="38" xfId="0" applyFont="1" applyFill="1" applyBorder="1" applyAlignment="1" applyProtection="1">
      <alignment horizontal="center" vertical="center" wrapText="1"/>
    </xf>
    <xf numFmtId="0" fontId="1" fillId="8" borderId="37" xfId="0" applyFont="1" applyFill="1" applyBorder="1" applyAlignment="1" applyProtection="1">
      <alignment horizontal="center" vertical="center" wrapText="1"/>
    </xf>
    <xf numFmtId="0" fontId="3" fillId="11" borderId="11" xfId="0" applyFont="1" applyFill="1" applyBorder="1" applyAlignment="1" applyProtection="1">
      <alignment horizontal="center" vertical="center" wrapText="1"/>
    </xf>
    <xf numFmtId="0" fontId="3" fillId="11" borderId="0" xfId="0" applyFont="1" applyFill="1" applyBorder="1" applyAlignment="1" applyProtection="1">
      <alignment horizontal="center" vertical="center" wrapText="1"/>
    </xf>
    <xf numFmtId="0" fontId="3" fillId="11" borderId="18" xfId="0" applyFont="1" applyFill="1" applyBorder="1" applyAlignment="1" applyProtection="1">
      <alignment horizontal="center" vertical="center" wrapText="1"/>
    </xf>
    <xf numFmtId="0" fontId="3" fillId="11" borderId="16" xfId="0" applyFont="1" applyFill="1" applyBorder="1" applyAlignment="1" applyProtection="1">
      <alignment horizontal="center" vertical="center" wrapText="1"/>
    </xf>
    <xf numFmtId="0" fontId="3" fillId="11" borderId="39" xfId="0" applyFont="1" applyFill="1" applyBorder="1" applyAlignment="1" applyProtection="1">
      <alignment horizontal="center" vertical="center" wrapText="1"/>
    </xf>
    <xf numFmtId="0" fontId="3" fillId="11" borderId="44" xfId="0" applyFont="1" applyFill="1" applyBorder="1" applyAlignment="1" applyProtection="1">
      <alignment horizontal="center" vertical="center" wrapText="1"/>
    </xf>
    <xf numFmtId="0" fontId="2" fillId="8" borderId="45" xfId="0" applyFont="1" applyFill="1" applyBorder="1" applyAlignment="1" applyProtection="1">
      <alignment horizontal="center" vertical="center" wrapText="1"/>
    </xf>
    <xf numFmtId="0" fontId="2" fillId="8" borderId="38" xfId="0" applyFont="1" applyFill="1" applyBorder="1" applyAlignment="1" applyProtection="1">
      <alignment horizontal="center" vertical="center" wrapText="1"/>
    </xf>
    <xf numFmtId="0" fontId="2" fillId="3" borderId="52" xfId="0" applyFont="1" applyFill="1" applyBorder="1" applyAlignment="1" applyProtection="1">
      <alignment horizontal="center" vertical="center" wrapText="1"/>
    </xf>
    <xf numFmtId="0" fontId="19" fillId="12" borderId="41" xfId="0" applyFont="1" applyFill="1" applyBorder="1" applyAlignment="1" applyProtection="1">
      <alignment horizontal="center" vertical="center" wrapText="1"/>
    </xf>
    <xf numFmtId="0" fontId="19" fillId="12" borderId="42" xfId="0" applyFont="1" applyFill="1" applyBorder="1" applyAlignment="1" applyProtection="1">
      <alignment horizontal="center" vertical="center" wrapText="1"/>
    </xf>
    <xf numFmtId="0" fontId="19" fillId="12" borderId="43" xfId="0" applyFont="1" applyFill="1" applyBorder="1" applyAlignment="1" applyProtection="1">
      <alignment horizontal="center" vertical="center" wrapText="1"/>
    </xf>
    <xf numFmtId="0" fontId="19" fillId="12" borderId="11" xfId="0" applyFont="1" applyFill="1" applyBorder="1" applyAlignment="1" applyProtection="1">
      <alignment horizontal="center" vertical="center" wrapText="1"/>
    </xf>
    <xf numFmtId="0" fontId="19" fillId="12" borderId="0" xfId="0" applyFont="1" applyFill="1" applyBorder="1" applyAlignment="1" applyProtection="1">
      <alignment horizontal="center" vertical="center" wrapText="1"/>
    </xf>
    <xf numFmtId="0" fontId="19" fillId="12" borderId="18" xfId="0" applyFont="1" applyFill="1" applyBorder="1" applyAlignment="1" applyProtection="1">
      <alignment horizontal="center" vertical="center" wrapText="1"/>
    </xf>
    <xf numFmtId="0" fontId="20" fillId="12" borderId="30" xfId="0" applyFont="1" applyFill="1" applyBorder="1" applyAlignment="1" applyProtection="1">
      <alignment horizontal="center" vertical="center" wrapText="1"/>
    </xf>
    <xf numFmtId="0" fontId="20" fillId="12" borderId="1" xfId="0" applyFont="1" applyFill="1" applyBorder="1" applyAlignment="1" applyProtection="1">
      <alignment horizontal="center" vertical="center" wrapText="1"/>
    </xf>
    <xf numFmtId="0" fontId="20" fillId="12" borderId="20" xfId="0" applyFont="1" applyFill="1" applyBorder="1" applyAlignment="1" applyProtection="1">
      <alignment horizontal="center" vertical="center" wrapText="1"/>
    </xf>
    <xf numFmtId="0" fontId="20" fillId="12" borderId="8" xfId="0" applyFont="1" applyFill="1" applyBorder="1" applyAlignment="1" applyProtection="1">
      <alignment horizontal="center" vertical="center" wrapText="1"/>
    </xf>
    <xf numFmtId="0" fontId="20" fillId="12" borderId="2" xfId="0" applyFont="1" applyFill="1" applyBorder="1" applyAlignment="1" applyProtection="1">
      <alignment horizontal="center" vertical="center" wrapText="1"/>
    </xf>
    <xf numFmtId="0" fontId="20" fillId="12" borderId="31" xfId="0" applyFont="1" applyFill="1" applyBorder="1" applyAlignment="1" applyProtection="1">
      <alignment horizontal="center" vertical="center" wrapText="1"/>
    </xf>
    <xf numFmtId="0" fontId="21" fillId="12" borderId="8" xfId="0" applyFont="1" applyFill="1" applyBorder="1" applyAlignment="1" applyProtection="1">
      <alignment horizontal="center" vertical="center" wrapText="1"/>
    </xf>
    <xf numFmtId="0" fontId="21" fillId="12" borderId="2" xfId="0" applyFont="1" applyFill="1" applyBorder="1" applyAlignment="1" applyProtection="1">
      <alignment horizontal="center" vertical="center" wrapText="1"/>
    </xf>
    <xf numFmtId="0" fontId="21" fillId="12" borderId="31" xfId="0" applyFont="1" applyFill="1" applyBorder="1" applyAlignment="1" applyProtection="1">
      <alignment horizontal="center" vertical="center" wrapText="1"/>
    </xf>
    <xf numFmtId="0" fontId="21" fillId="12" borderId="10" xfId="0" applyFont="1" applyFill="1" applyBorder="1" applyAlignment="1" applyProtection="1">
      <alignment horizontal="center" vertical="center" wrapText="1"/>
    </xf>
    <xf numFmtId="0" fontId="21" fillId="12" borderId="3" xfId="0" applyFont="1" applyFill="1" applyBorder="1" applyAlignment="1" applyProtection="1">
      <alignment horizontal="center" vertical="center" wrapText="1"/>
    </xf>
    <xf numFmtId="0" fontId="21" fillId="12" borderId="29" xfId="0" applyFont="1" applyFill="1" applyBorder="1" applyAlignment="1" applyProtection="1">
      <alignment horizontal="center" vertical="center" wrapText="1"/>
    </xf>
    <xf numFmtId="0" fontId="1" fillId="10" borderId="15" xfId="0" applyFont="1" applyFill="1" applyBorder="1" applyAlignment="1" applyProtection="1">
      <alignment horizontal="center"/>
    </xf>
    <xf numFmtId="0" fontId="1" fillId="10" borderId="0" xfId="0" applyFont="1" applyFill="1" applyBorder="1" applyAlignment="1" applyProtection="1">
      <alignment horizontal="center"/>
    </xf>
    <xf numFmtId="0" fontId="1" fillId="10" borderId="64" xfId="0" applyFont="1" applyFill="1" applyBorder="1" applyAlignment="1" applyProtection="1">
      <alignment horizontal="center"/>
    </xf>
    <xf numFmtId="0" fontId="2" fillId="8" borderId="45" xfId="0" applyFont="1" applyFill="1" applyBorder="1" applyAlignment="1" applyProtection="1">
      <alignment horizontal="left"/>
    </xf>
    <xf numFmtId="0" fontId="2" fillId="8" borderId="37" xfId="0" applyFont="1" applyFill="1" applyBorder="1" applyAlignment="1" applyProtection="1">
      <alignment horizontal="left"/>
    </xf>
    <xf numFmtId="3" fontId="19" fillId="12" borderId="45" xfId="0" applyNumberFormat="1" applyFont="1" applyFill="1" applyBorder="1" applyAlignment="1" applyProtection="1">
      <alignment horizontal="center"/>
    </xf>
    <xf numFmtId="3" fontId="19" fillId="12" borderId="38" xfId="0" applyNumberFormat="1" applyFont="1" applyFill="1" applyBorder="1" applyAlignment="1" applyProtection="1">
      <alignment horizontal="center"/>
    </xf>
    <xf numFmtId="3" fontId="19" fillId="12" borderId="37" xfId="0" applyNumberFormat="1" applyFont="1" applyFill="1" applyBorder="1" applyAlignment="1" applyProtection="1">
      <alignment horizontal="center"/>
    </xf>
    <xf numFmtId="0" fontId="1" fillId="11" borderId="8" xfId="0" applyFont="1" applyFill="1" applyBorder="1" applyAlignment="1" applyProtection="1">
      <alignment horizontal="center" vertical="center" wrapText="1"/>
    </xf>
    <xf numFmtId="0" fontId="1" fillId="11" borderId="2" xfId="0" applyFont="1" applyFill="1" applyBorder="1" applyAlignment="1" applyProtection="1">
      <alignment horizontal="center" vertical="center" wrapText="1"/>
    </xf>
    <xf numFmtId="0" fontId="1" fillId="11" borderId="24" xfId="0" applyFont="1" applyFill="1" applyBorder="1" applyAlignment="1" applyProtection="1">
      <alignment horizontal="center" vertical="center" wrapText="1"/>
    </xf>
    <xf numFmtId="0" fontId="1" fillId="11" borderId="10" xfId="0" applyFont="1" applyFill="1" applyBorder="1" applyAlignment="1" applyProtection="1">
      <alignment horizontal="center" vertical="center" wrapText="1"/>
    </xf>
    <xf numFmtId="0" fontId="1" fillId="11" borderId="3" xfId="0" applyFont="1" applyFill="1" applyBorder="1" applyAlignment="1" applyProtection="1">
      <alignment horizontal="center" vertical="center" wrapText="1"/>
    </xf>
    <xf numFmtId="0" fontId="1" fillId="11" borderId="62" xfId="0" applyFont="1" applyFill="1" applyBorder="1" applyAlignment="1" applyProtection="1">
      <alignment horizontal="center" vertical="center" wrapText="1"/>
    </xf>
    <xf numFmtId="0" fontId="22" fillId="12" borderId="11" xfId="0" applyFont="1" applyFill="1" applyBorder="1" applyAlignment="1" applyProtection="1">
      <alignment horizontal="center" vertical="center" wrapText="1"/>
    </xf>
    <xf numFmtId="0" fontId="22" fillId="12" borderId="0" xfId="0" applyFont="1" applyFill="1" applyBorder="1" applyAlignment="1" applyProtection="1">
      <alignment horizontal="center" vertical="center" wrapText="1"/>
    </xf>
    <xf numFmtId="0" fontId="22" fillId="12" borderId="18" xfId="0" applyFont="1" applyFill="1" applyBorder="1" applyAlignment="1" applyProtection="1">
      <alignment horizontal="center" vertical="center" wrapText="1"/>
    </xf>
    <xf numFmtId="0" fontId="22" fillId="12" borderId="16" xfId="0" applyFont="1" applyFill="1" applyBorder="1" applyAlignment="1" applyProtection="1">
      <alignment horizontal="center" vertical="center" wrapText="1"/>
    </xf>
    <xf numFmtId="0" fontId="22" fillId="12" borderId="39" xfId="0" applyFont="1" applyFill="1" applyBorder="1" applyAlignment="1" applyProtection="1">
      <alignment horizontal="center" vertical="center" wrapText="1"/>
    </xf>
    <xf numFmtId="0" fontId="22" fillId="12" borderId="44" xfId="0" applyFont="1" applyFill="1" applyBorder="1" applyAlignment="1" applyProtection="1">
      <alignment horizontal="center" vertical="center" wrapText="1"/>
    </xf>
    <xf numFmtId="0" fontId="1" fillId="8" borderId="69" xfId="0" applyFont="1" applyFill="1" applyBorder="1" applyAlignment="1" applyProtection="1">
      <alignment horizontal="center" vertical="center" wrapText="1"/>
    </xf>
    <xf numFmtId="0" fontId="1" fillId="8" borderId="28" xfId="0" applyFont="1" applyFill="1" applyBorder="1" applyAlignment="1" applyProtection="1">
      <alignment horizontal="center" vertical="center" wrapText="1"/>
    </xf>
    <xf numFmtId="0" fontId="22" fillId="12" borderId="45" xfId="0" applyFont="1" applyFill="1" applyBorder="1" applyAlignment="1" applyProtection="1">
      <alignment horizontal="center" vertical="center" wrapText="1"/>
    </xf>
    <xf numFmtId="0" fontId="22" fillId="12" borderId="38" xfId="0" applyFont="1" applyFill="1" applyBorder="1" applyAlignment="1" applyProtection="1">
      <alignment horizontal="center" vertical="center" wrapText="1"/>
    </xf>
    <xf numFmtId="0" fontId="22" fillId="12" borderId="37" xfId="0" applyFont="1" applyFill="1" applyBorder="1" applyAlignment="1" applyProtection="1">
      <alignment horizontal="center" vertical="center" wrapText="1"/>
    </xf>
    <xf numFmtId="3" fontId="2" fillId="11" borderId="45" xfId="0" applyNumberFormat="1" applyFont="1" applyFill="1" applyBorder="1" applyAlignment="1" applyProtection="1">
      <alignment horizontal="center" vertical="center" wrapText="1"/>
    </xf>
    <xf numFmtId="3" fontId="2" fillId="11" borderId="38" xfId="0" applyNumberFormat="1" applyFont="1" applyFill="1" applyBorder="1" applyAlignment="1" applyProtection="1">
      <alignment horizontal="center" vertical="center" wrapText="1"/>
    </xf>
    <xf numFmtId="3" fontId="2" fillId="11" borderId="37" xfId="0" applyNumberFormat="1" applyFont="1" applyFill="1" applyBorder="1" applyAlignment="1" applyProtection="1">
      <alignment horizontal="center" vertical="center" wrapText="1"/>
    </xf>
    <xf numFmtId="0" fontId="5" fillId="11" borderId="30" xfId="0" applyFont="1" applyFill="1" applyBorder="1" applyAlignment="1" applyProtection="1">
      <alignment horizontal="center" vertical="center" wrapText="1"/>
    </xf>
    <xf numFmtId="0" fontId="5" fillId="11" borderId="1" xfId="0" applyFont="1" applyFill="1" applyBorder="1" applyAlignment="1" applyProtection="1">
      <alignment horizontal="center" vertical="center" wrapText="1"/>
    </xf>
    <xf numFmtId="0" fontId="5" fillId="11" borderId="20" xfId="0" applyFont="1" applyFill="1" applyBorder="1" applyAlignment="1" applyProtection="1">
      <alignment horizontal="center" vertical="center" wrapText="1"/>
    </xf>
    <xf numFmtId="0" fontId="5" fillId="11" borderId="8" xfId="0" applyFont="1" applyFill="1" applyBorder="1" applyAlignment="1" applyProtection="1">
      <alignment horizontal="center" vertical="center" wrapText="1"/>
    </xf>
    <xf numFmtId="0" fontId="5" fillId="11" borderId="2" xfId="0" applyFont="1" applyFill="1" applyBorder="1" applyAlignment="1" applyProtection="1">
      <alignment horizontal="center" vertical="center" wrapText="1"/>
    </xf>
    <xf numFmtId="0" fontId="5" fillId="11" borderId="31" xfId="0" applyFont="1" applyFill="1" applyBorder="1" applyAlignment="1" applyProtection="1">
      <alignment horizontal="center" vertical="center" wrapText="1"/>
    </xf>
    <xf numFmtId="0" fontId="1" fillId="11" borderId="31" xfId="0" applyFont="1" applyFill="1" applyBorder="1" applyAlignment="1" applyProtection="1">
      <alignment horizontal="center" vertical="center" wrapText="1"/>
    </xf>
    <xf numFmtId="0" fontId="1" fillId="11" borderId="60" xfId="0" applyFont="1" applyFill="1" applyBorder="1" applyAlignment="1" applyProtection="1">
      <alignment horizontal="center" vertical="center" wrapText="1"/>
    </xf>
    <xf numFmtId="0" fontId="1" fillId="11" borderId="25" xfId="0" applyFont="1" applyFill="1" applyBorder="1" applyAlignment="1" applyProtection="1">
      <alignment horizontal="center" vertical="center" wrapText="1"/>
    </xf>
    <xf numFmtId="0" fontId="1" fillId="11" borderId="36" xfId="0" applyFont="1" applyFill="1" applyBorder="1" applyAlignment="1" applyProtection="1">
      <alignment horizontal="center" vertical="center" wrapText="1"/>
    </xf>
    <xf numFmtId="0" fontId="1" fillId="11" borderId="30" xfId="0" applyFont="1" applyFill="1" applyBorder="1" applyAlignment="1" applyProtection="1">
      <alignment horizontal="center" vertical="center" wrapText="1"/>
    </xf>
    <xf numFmtId="0" fontId="1" fillId="11" borderId="1" xfId="0" applyFont="1" applyFill="1" applyBorder="1" applyAlignment="1" applyProtection="1">
      <alignment horizontal="center" vertical="center" wrapText="1"/>
    </xf>
    <xf numFmtId="0" fontId="1" fillId="11" borderId="21" xfId="0" applyFont="1" applyFill="1" applyBorder="1" applyAlignment="1" applyProtection="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1FFFF"/>
      <color rgb="FF333399"/>
      <color rgb="FFC0C0C0"/>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228601</xdr:colOff>
      <xdr:row>26</xdr:row>
      <xdr:rowOff>51421</xdr:rowOff>
    </xdr:from>
    <xdr:to>
      <xdr:col>1</xdr:col>
      <xdr:colOff>485514</xdr:colOff>
      <xdr:row>30</xdr:row>
      <xdr:rowOff>85725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1" y="4432921"/>
          <a:ext cx="685538" cy="68200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43"/>
  <sheetViews>
    <sheetView zoomScale="115" zoomScaleNormal="115" workbookViewId="0">
      <selection activeCell="E9" sqref="E9"/>
    </sheetView>
  </sheetViews>
  <sheetFormatPr baseColWidth="10" defaultRowHeight="10.5" x14ac:dyDescent="0.2"/>
  <cols>
    <col min="1" max="1" width="6.140625" style="41" customWidth="1"/>
    <col min="2" max="2" width="10.42578125" style="41" bestFit="1" customWidth="1"/>
    <col min="3" max="3" width="43" style="41" customWidth="1"/>
    <col min="4" max="4" width="6.140625" style="41" bestFit="1" customWidth="1"/>
    <col min="5" max="5" width="19.28515625" style="41" customWidth="1"/>
    <col min="6" max="6" width="19.85546875" style="41" customWidth="1"/>
    <col min="7" max="16384" width="11.42578125" style="41"/>
  </cols>
  <sheetData>
    <row r="1" spans="1:7" ht="15" customHeight="1" x14ac:dyDescent="0.2">
      <c r="A1" s="229" t="s">
        <v>204</v>
      </c>
      <c r="B1" s="230"/>
      <c r="C1" s="230"/>
      <c r="D1" s="230"/>
      <c r="E1" s="214" t="s">
        <v>40</v>
      </c>
      <c r="F1" s="215"/>
      <c r="G1" s="216"/>
    </row>
    <row r="2" spans="1:7" ht="13.5" customHeight="1" thickBot="1" x14ac:dyDescent="0.25">
      <c r="A2" s="220" t="s">
        <v>41</v>
      </c>
      <c r="B2" s="221"/>
      <c r="C2" s="221"/>
      <c r="D2" s="221"/>
      <c r="E2" s="217"/>
      <c r="F2" s="218"/>
      <c r="G2" s="219"/>
    </row>
    <row r="3" spans="1:7" ht="13.5" customHeight="1" thickBot="1" x14ac:dyDescent="0.25">
      <c r="A3" s="44" t="s">
        <v>42</v>
      </c>
      <c r="B3" s="42" t="s">
        <v>43</v>
      </c>
      <c r="C3" s="42" t="s">
        <v>44</v>
      </c>
      <c r="D3" s="43" t="s">
        <v>29</v>
      </c>
      <c r="E3" s="220"/>
      <c r="F3" s="221"/>
      <c r="G3" s="222"/>
    </row>
    <row r="4" spans="1:7" ht="30" customHeight="1" thickBot="1" x14ac:dyDescent="0.25">
      <c r="A4" s="52" t="s">
        <v>8</v>
      </c>
      <c r="B4" s="231" t="s">
        <v>150</v>
      </c>
      <c r="C4" s="232"/>
      <c r="D4" s="232"/>
      <c r="E4" s="47" t="s">
        <v>45</v>
      </c>
      <c r="F4" s="48" t="s">
        <v>46</v>
      </c>
      <c r="G4" s="48" t="s">
        <v>58</v>
      </c>
    </row>
    <row r="5" spans="1:7" ht="25.5" customHeight="1" thickBot="1" x14ac:dyDescent="0.25">
      <c r="A5" s="70">
        <v>1</v>
      </c>
      <c r="B5" s="233" t="s">
        <v>124</v>
      </c>
      <c r="C5" s="233"/>
      <c r="D5" s="233"/>
      <c r="E5" s="211" t="s">
        <v>124</v>
      </c>
      <c r="F5" s="212"/>
      <c r="G5" s="213"/>
    </row>
    <row r="6" spans="1:7" ht="14.1" customHeight="1" x14ac:dyDescent="0.2">
      <c r="A6" s="234" t="s">
        <v>47</v>
      </c>
      <c r="B6" s="53" t="s">
        <v>55</v>
      </c>
      <c r="C6" s="237" t="s">
        <v>123</v>
      </c>
      <c r="D6" s="238"/>
      <c r="E6" s="223" t="s">
        <v>123</v>
      </c>
      <c r="F6" s="224"/>
      <c r="G6" s="225"/>
    </row>
    <row r="7" spans="1:7" ht="12" customHeight="1" x14ac:dyDescent="0.2">
      <c r="A7" s="235"/>
      <c r="B7" s="236" t="s">
        <v>66</v>
      </c>
      <c r="C7" s="227"/>
      <c r="D7" s="227"/>
      <c r="E7" s="226" t="s">
        <v>48</v>
      </c>
      <c r="F7" s="227"/>
      <c r="G7" s="228"/>
    </row>
    <row r="8" spans="1:7" ht="64.5" customHeight="1" x14ac:dyDescent="0.2">
      <c r="A8" s="78">
        <v>1</v>
      </c>
      <c r="B8" s="203" t="s">
        <v>114</v>
      </c>
      <c r="C8" s="203"/>
      <c r="D8" s="201"/>
      <c r="E8" s="174" t="s">
        <v>61</v>
      </c>
      <c r="F8" s="50" t="s">
        <v>8</v>
      </c>
      <c r="G8" s="79"/>
    </row>
    <row r="9" spans="1:7" ht="64.5" customHeight="1" x14ac:dyDescent="0.2">
      <c r="A9" s="78">
        <v>2</v>
      </c>
      <c r="B9" s="203" t="s">
        <v>125</v>
      </c>
      <c r="C9" s="203"/>
      <c r="D9" s="201"/>
      <c r="E9" s="174" t="s">
        <v>61</v>
      </c>
      <c r="F9" s="50"/>
      <c r="G9" s="79"/>
    </row>
    <row r="10" spans="1:7" ht="64.5" customHeight="1" x14ac:dyDescent="0.2">
      <c r="A10" s="78">
        <v>3</v>
      </c>
      <c r="B10" s="203" t="s">
        <v>115</v>
      </c>
      <c r="C10" s="203"/>
      <c r="D10" s="201"/>
      <c r="E10" s="174" t="s">
        <v>61</v>
      </c>
      <c r="F10" s="50"/>
      <c r="G10" s="79"/>
    </row>
    <row r="11" spans="1:7" ht="64.5" customHeight="1" x14ac:dyDescent="0.2">
      <c r="A11" s="78">
        <v>4</v>
      </c>
      <c r="B11" s="203" t="s">
        <v>181</v>
      </c>
      <c r="C11" s="203"/>
      <c r="D11" s="201"/>
      <c r="E11" s="174" t="s">
        <v>61</v>
      </c>
      <c r="F11" s="50"/>
      <c r="G11" s="79"/>
    </row>
    <row r="12" spans="1:7" ht="64.5" customHeight="1" x14ac:dyDescent="0.2">
      <c r="A12" s="71">
        <v>5</v>
      </c>
      <c r="B12" s="203" t="s">
        <v>196</v>
      </c>
      <c r="C12" s="203"/>
      <c r="D12" s="201"/>
      <c r="E12" s="174" t="s">
        <v>61</v>
      </c>
      <c r="F12" s="50"/>
      <c r="G12" s="79"/>
    </row>
    <row r="13" spans="1:7" ht="64.5" customHeight="1" x14ac:dyDescent="0.2">
      <c r="A13" s="71">
        <v>6</v>
      </c>
      <c r="B13" s="203" t="s">
        <v>202</v>
      </c>
      <c r="C13" s="203"/>
      <c r="D13" s="201"/>
      <c r="E13" s="174" t="s">
        <v>61</v>
      </c>
      <c r="F13" s="50"/>
      <c r="G13" s="79"/>
    </row>
    <row r="14" spans="1:7" ht="64.5" customHeight="1" x14ac:dyDescent="0.2">
      <c r="A14" s="71">
        <v>7</v>
      </c>
      <c r="B14" s="203" t="s">
        <v>197</v>
      </c>
      <c r="C14" s="203"/>
      <c r="D14" s="201"/>
      <c r="E14" s="174" t="s">
        <v>61</v>
      </c>
      <c r="F14" s="50" t="s">
        <v>8</v>
      </c>
      <c r="G14" s="79"/>
    </row>
    <row r="15" spans="1:7" ht="64.5" customHeight="1" x14ac:dyDescent="0.2">
      <c r="A15" s="71">
        <v>8</v>
      </c>
      <c r="B15" s="203" t="s">
        <v>117</v>
      </c>
      <c r="C15" s="203"/>
      <c r="D15" s="201"/>
      <c r="E15" s="174" t="s">
        <v>61</v>
      </c>
      <c r="F15" s="50"/>
      <c r="G15" s="79"/>
    </row>
    <row r="16" spans="1:7" ht="64.5" customHeight="1" x14ac:dyDescent="0.2">
      <c r="A16" s="71">
        <v>9</v>
      </c>
      <c r="B16" s="203" t="s">
        <v>116</v>
      </c>
      <c r="C16" s="203"/>
      <c r="D16" s="201"/>
      <c r="E16" s="174" t="s">
        <v>61</v>
      </c>
      <c r="F16" s="50" t="s">
        <v>8</v>
      </c>
      <c r="G16" s="79"/>
    </row>
    <row r="17" spans="1:7" ht="66.75" customHeight="1" x14ac:dyDescent="0.2">
      <c r="A17" s="71">
        <v>10</v>
      </c>
      <c r="B17" s="203" t="s">
        <v>118</v>
      </c>
      <c r="C17" s="203"/>
      <c r="D17" s="201"/>
      <c r="E17" s="174" t="s">
        <v>61</v>
      </c>
      <c r="F17" s="50" t="s">
        <v>8</v>
      </c>
      <c r="G17" s="79"/>
    </row>
    <row r="18" spans="1:7" ht="66.75" customHeight="1" x14ac:dyDescent="0.2">
      <c r="A18" s="71">
        <v>11</v>
      </c>
      <c r="B18" s="203" t="s">
        <v>119</v>
      </c>
      <c r="C18" s="203"/>
      <c r="D18" s="201"/>
      <c r="E18" s="174" t="s">
        <v>61</v>
      </c>
      <c r="F18" s="50"/>
      <c r="G18" s="79"/>
    </row>
    <row r="19" spans="1:7" ht="66.75" customHeight="1" x14ac:dyDescent="0.2">
      <c r="A19" s="71">
        <v>12</v>
      </c>
      <c r="B19" s="203" t="s">
        <v>126</v>
      </c>
      <c r="C19" s="203"/>
      <c r="D19" s="201"/>
      <c r="E19" s="174" t="s">
        <v>61</v>
      </c>
      <c r="F19" s="50"/>
      <c r="G19" s="79"/>
    </row>
    <row r="20" spans="1:7" ht="23.25" customHeight="1" x14ac:dyDescent="0.2">
      <c r="A20" s="72" t="s">
        <v>59</v>
      </c>
      <c r="B20" s="112" t="s">
        <v>60</v>
      </c>
      <c r="C20" s="207" t="s">
        <v>120</v>
      </c>
      <c r="D20" s="208"/>
      <c r="E20" s="198" t="s">
        <v>120</v>
      </c>
      <c r="F20" s="199"/>
      <c r="G20" s="200"/>
    </row>
    <row r="21" spans="1:7" ht="87" customHeight="1" x14ac:dyDescent="0.2">
      <c r="A21" s="71">
        <v>13</v>
      </c>
      <c r="B21" s="203" t="s">
        <v>198</v>
      </c>
      <c r="C21" s="203"/>
      <c r="D21" s="201"/>
      <c r="E21" s="174" t="s">
        <v>61</v>
      </c>
      <c r="F21" s="50"/>
      <c r="G21" s="79"/>
    </row>
    <row r="22" spans="1:7" ht="87" customHeight="1" x14ac:dyDescent="0.2">
      <c r="A22" s="71">
        <v>14</v>
      </c>
      <c r="B22" s="203" t="s">
        <v>174</v>
      </c>
      <c r="C22" s="203"/>
      <c r="D22" s="201"/>
      <c r="E22" s="174" t="s">
        <v>61</v>
      </c>
      <c r="F22" s="50"/>
      <c r="G22" s="79"/>
    </row>
    <row r="23" spans="1:7" ht="87" customHeight="1" thickBot="1" x14ac:dyDescent="0.25">
      <c r="A23" s="71">
        <v>15</v>
      </c>
      <c r="B23" s="203" t="s">
        <v>199</v>
      </c>
      <c r="C23" s="203"/>
      <c r="D23" s="201"/>
      <c r="E23" s="174" t="s">
        <v>61</v>
      </c>
      <c r="F23" s="50"/>
      <c r="G23" s="79"/>
    </row>
    <row r="24" spans="1:7" ht="25.5" customHeight="1" thickBot="1" x14ac:dyDescent="0.25">
      <c r="A24" s="70">
        <v>2</v>
      </c>
      <c r="B24" s="206" t="s">
        <v>103</v>
      </c>
      <c r="C24" s="206"/>
      <c r="D24" s="206"/>
      <c r="E24" s="211" t="s">
        <v>103</v>
      </c>
      <c r="F24" s="212"/>
      <c r="G24" s="213"/>
    </row>
    <row r="25" spans="1:7" ht="23.25" customHeight="1" x14ac:dyDescent="0.2">
      <c r="A25" s="72" t="s">
        <v>56</v>
      </c>
      <c r="B25" s="112" t="s">
        <v>1</v>
      </c>
      <c r="C25" s="207" t="s">
        <v>121</v>
      </c>
      <c r="D25" s="208"/>
      <c r="E25" s="198" t="s">
        <v>121</v>
      </c>
      <c r="F25" s="199"/>
      <c r="G25" s="200"/>
    </row>
    <row r="26" spans="1:7" ht="87.75" customHeight="1" x14ac:dyDescent="0.2">
      <c r="A26" s="71">
        <v>16</v>
      </c>
      <c r="B26" s="203" t="s">
        <v>200</v>
      </c>
      <c r="C26" s="203"/>
      <c r="D26" s="201"/>
      <c r="E26" s="174" t="s">
        <v>61</v>
      </c>
      <c r="F26" s="50"/>
      <c r="G26" s="79"/>
    </row>
    <row r="27" spans="1:7" ht="87.75" customHeight="1" x14ac:dyDescent="0.2">
      <c r="A27" s="71">
        <v>17</v>
      </c>
      <c r="B27" s="203" t="s">
        <v>175</v>
      </c>
      <c r="C27" s="203"/>
      <c r="D27" s="201"/>
      <c r="E27" s="174" t="s">
        <v>61</v>
      </c>
      <c r="F27" s="50"/>
      <c r="G27" s="79"/>
    </row>
    <row r="28" spans="1:7" ht="77.25" customHeight="1" x14ac:dyDescent="0.2">
      <c r="A28" s="71">
        <v>18</v>
      </c>
      <c r="B28" s="203" t="s">
        <v>182</v>
      </c>
      <c r="C28" s="203"/>
      <c r="D28" s="201"/>
      <c r="E28" s="174" t="s">
        <v>61</v>
      </c>
      <c r="F28" s="50"/>
      <c r="G28" s="79"/>
    </row>
    <row r="29" spans="1:7" ht="77.25" customHeight="1" x14ac:dyDescent="0.2">
      <c r="A29" s="71">
        <v>19</v>
      </c>
      <c r="B29" s="203" t="s">
        <v>122</v>
      </c>
      <c r="C29" s="203"/>
      <c r="D29" s="201"/>
      <c r="E29" s="174" t="s">
        <v>61</v>
      </c>
      <c r="F29" s="50"/>
      <c r="G29" s="79"/>
    </row>
    <row r="30" spans="1:7" ht="23.25" customHeight="1" x14ac:dyDescent="0.2">
      <c r="A30" s="72" t="s">
        <v>57</v>
      </c>
      <c r="B30" s="112" t="s">
        <v>64</v>
      </c>
      <c r="C30" s="207" t="s">
        <v>180</v>
      </c>
      <c r="D30" s="208"/>
      <c r="E30" s="198" t="s">
        <v>201</v>
      </c>
      <c r="F30" s="199"/>
      <c r="G30" s="200"/>
    </row>
    <row r="31" spans="1:7" ht="87.75" customHeight="1" x14ac:dyDescent="0.2">
      <c r="A31" s="71">
        <v>20</v>
      </c>
      <c r="B31" s="201" t="s">
        <v>203</v>
      </c>
      <c r="C31" s="202"/>
      <c r="D31" s="202"/>
      <c r="E31" s="174" t="s">
        <v>61</v>
      </c>
      <c r="F31" s="50"/>
      <c r="G31" s="79"/>
    </row>
    <row r="32" spans="1:7" ht="87.75" customHeight="1" x14ac:dyDescent="0.2">
      <c r="A32" s="71">
        <v>21</v>
      </c>
      <c r="B32" s="209" t="s">
        <v>183</v>
      </c>
      <c r="C32" s="209"/>
      <c r="D32" s="210"/>
      <c r="E32" s="174" t="s">
        <v>61</v>
      </c>
      <c r="F32" s="50"/>
      <c r="G32" s="79"/>
    </row>
    <row r="33" spans="1:8" ht="77.25" customHeight="1" x14ac:dyDescent="0.2">
      <c r="A33" s="71">
        <v>22</v>
      </c>
      <c r="B33" s="203" t="s">
        <v>190</v>
      </c>
      <c r="C33" s="203"/>
      <c r="D33" s="201"/>
      <c r="E33" s="174" t="s">
        <v>61</v>
      </c>
      <c r="F33" s="50"/>
      <c r="G33" s="79"/>
    </row>
    <row r="34" spans="1:8" ht="66.75" customHeight="1" x14ac:dyDescent="0.2">
      <c r="A34" s="71">
        <v>23</v>
      </c>
      <c r="B34" s="203" t="s">
        <v>191</v>
      </c>
      <c r="C34" s="203"/>
      <c r="D34" s="201"/>
      <c r="E34" s="174" t="s">
        <v>61</v>
      </c>
      <c r="F34" s="50"/>
      <c r="G34" s="79"/>
    </row>
    <row r="35" spans="1:8" ht="66.75" customHeight="1" x14ac:dyDescent="0.2">
      <c r="A35" s="71">
        <v>24</v>
      </c>
      <c r="B35" s="203" t="s">
        <v>195</v>
      </c>
      <c r="C35" s="203"/>
      <c r="D35" s="201"/>
      <c r="E35" s="174" t="s">
        <v>61</v>
      </c>
      <c r="F35" s="50"/>
      <c r="G35" s="79"/>
    </row>
    <row r="36" spans="1:8" ht="23.25" customHeight="1" x14ac:dyDescent="0.2">
      <c r="A36" s="72" t="s">
        <v>111</v>
      </c>
      <c r="B36" s="112" t="s">
        <v>104</v>
      </c>
      <c r="C36" s="207" t="s">
        <v>176</v>
      </c>
      <c r="D36" s="208"/>
      <c r="E36" s="198" t="s">
        <v>176</v>
      </c>
      <c r="F36" s="199"/>
      <c r="G36" s="200"/>
    </row>
    <row r="37" spans="1:8" ht="66.75" customHeight="1" x14ac:dyDescent="0.2">
      <c r="A37" s="71">
        <v>25</v>
      </c>
      <c r="B37" s="203" t="s">
        <v>192</v>
      </c>
      <c r="C37" s="203"/>
      <c r="D37" s="201"/>
      <c r="E37" s="174" t="s">
        <v>61</v>
      </c>
      <c r="F37" s="50"/>
      <c r="G37" s="79"/>
    </row>
    <row r="38" spans="1:8" ht="66.75" customHeight="1" x14ac:dyDescent="0.2">
      <c r="A38" s="171">
        <v>26</v>
      </c>
      <c r="B38" s="201" t="s">
        <v>193</v>
      </c>
      <c r="C38" s="202"/>
      <c r="D38" s="202"/>
      <c r="E38" s="174" t="s">
        <v>61</v>
      </c>
      <c r="F38" s="172"/>
      <c r="G38" s="173"/>
    </row>
    <row r="39" spans="1:8" ht="66.75" customHeight="1" x14ac:dyDescent="0.2">
      <c r="A39" s="171">
        <v>27</v>
      </c>
      <c r="B39" s="203" t="s">
        <v>177</v>
      </c>
      <c r="C39" s="203"/>
      <c r="D39" s="201"/>
      <c r="E39" s="174" t="s">
        <v>61</v>
      </c>
      <c r="F39" s="172"/>
      <c r="G39" s="173"/>
    </row>
    <row r="40" spans="1:8" ht="66.75" customHeight="1" x14ac:dyDescent="0.2">
      <c r="A40" s="171">
        <v>28</v>
      </c>
      <c r="B40" s="203" t="s">
        <v>194</v>
      </c>
      <c r="C40" s="203"/>
      <c r="D40" s="201"/>
      <c r="E40" s="174" t="s">
        <v>61</v>
      </c>
      <c r="F40" s="172"/>
      <c r="G40" s="173"/>
    </row>
    <row r="41" spans="1:8" ht="66.75" customHeight="1" x14ac:dyDescent="0.2">
      <c r="A41" s="171">
        <v>29</v>
      </c>
      <c r="B41" s="203" t="s">
        <v>178</v>
      </c>
      <c r="C41" s="203"/>
      <c r="D41" s="201"/>
      <c r="E41" s="174" t="s">
        <v>61</v>
      </c>
      <c r="F41" s="172"/>
      <c r="G41" s="173"/>
    </row>
    <row r="42" spans="1:8" ht="66.75" customHeight="1" thickBot="1" x14ac:dyDescent="0.25">
      <c r="A42" s="80">
        <v>30</v>
      </c>
      <c r="B42" s="204" t="s">
        <v>179</v>
      </c>
      <c r="C42" s="204"/>
      <c r="D42" s="205"/>
      <c r="E42" s="175" t="s">
        <v>61</v>
      </c>
      <c r="F42" s="81"/>
      <c r="G42" s="82"/>
      <c r="H42" s="41" t="s">
        <v>8</v>
      </c>
    </row>
    <row r="43" spans="1:8" ht="20.25" customHeight="1" x14ac:dyDescent="0.2"/>
  </sheetData>
  <mergeCells count="51">
    <mergeCell ref="B18:D18"/>
    <mergeCell ref="B19:D19"/>
    <mergeCell ref="B8:D8"/>
    <mergeCell ref="B9:D9"/>
    <mergeCell ref="B12:D12"/>
    <mergeCell ref="B10:D10"/>
    <mergeCell ref="B17:D17"/>
    <mergeCell ref="B16:D16"/>
    <mergeCell ref="B13:D13"/>
    <mergeCell ref="B15:D15"/>
    <mergeCell ref="B14:D14"/>
    <mergeCell ref="B11:D11"/>
    <mergeCell ref="E1:G3"/>
    <mergeCell ref="E6:G6"/>
    <mergeCell ref="E7:G7"/>
    <mergeCell ref="E5:G5"/>
    <mergeCell ref="A1:D1"/>
    <mergeCell ref="A2:D2"/>
    <mergeCell ref="B4:D4"/>
    <mergeCell ref="B5:D5"/>
    <mergeCell ref="A6:A7"/>
    <mergeCell ref="B7:D7"/>
    <mergeCell ref="C6:D6"/>
    <mergeCell ref="E20:G20"/>
    <mergeCell ref="E25:G25"/>
    <mergeCell ref="B21:D21"/>
    <mergeCell ref="E30:G30"/>
    <mergeCell ref="B28:D28"/>
    <mergeCell ref="E24:G24"/>
    <mergeCell ref="B29:D29"/>
    <mergeCell ref="C20:D20"/>
    <mergeCell ref="B22:D22"/>
    <mergeCell ref="B23:D23"/>
    <mergeCell ref="B42:D42"/>
    <mergeCell ref="B26:D26"/>
    <mergeCell ref="B24:D24"/>
    <mergeCell ref="B35:D35"/>
    <mergeCell ref="B31:D31"/>
    <mergeCell ref="B33:D33"/>
    <mergeCell ref="B37:D37"/>
    <mergeCell ref="C30:D30"/>
    <mergeCell ref="B34:D34"/>
    <mergeCell ref="C25:D25"/>
    <mergeCell ref="B27:D27"/>
    <mergeCell ref="C36:D36"/>
    <mergeCell ref="B32:D32"/>
    <mergeCell ref="E36:G36"/>
    <mergeCell ref="B38:D38"/>
    <mergeCell ref="B39:D39"/>
    <mergeCell ref="B40:D40"/>
    <mergeCell ref="B41:D41"/>
  </mergeCells>
  <phoneticPr fontId="7" type="noConversion"/>
  <printOptions horizontalCentered="1"/>
  <pageMargins left="0.55118110236220474" right="0.27559055118110237" top="0.94488188976377963" bottom="0.47244094488188981" header="0" footer="0"/>
  <pageSetup paperSize="9" scale="76" orientation="portrait" r:id="rId1"/>
  <headerFooter alignWithMargins="0">
    <oddHeader>&amp;CINSTITUTO NACIONAL DE CANCEROLOGÍA
Empresa Social del Estado
PROYECTO TELEFONÍA UNIFICADA INC</oddHeader>
    <oddFooter>&amp;LInvitación Telefonía 2014-V10&amp;C&amp;D - &amp;T&amp;RHoja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N35"/>
  <sheetViews>
    <sheetView zoomScale="85" zoomScaleNormal="85" workbookViewId="0">
      <pane xSplit="4" ySplit="4" topLeftCell="E5" activePane="bottomRight" state="frozen"/>
      <selection pane="topRight" activeCell="E1" sqref="E1"/>
      <selection pane="bottomLeft" activeCell="A4" sqref="A4"/>
      <selection pane="bottomRight" sqref="A1:E1"/>
    </sheetView>
  </sheetViews>
  <sheetFormatPr baseColWidth="10" defaultRowHeight="12.75" x14ac:dyDescent="0.15"/>
  <cols>
    <col min="1" max="1" width="6.42578125" style="31" customWidth="1"/>
    <col min="2" max="2" width="13.85546875" style="31" customWidth="1"/>
    <col min="3" max="3" width="52.42578125" style="30" customWidth="1"/>
    <col min="4" max="4" width="11.42578125" style="31"/>
    <col min="5" max="5" width="21" style="30" bestFit="1" customWidth="1"/>
    <col min="6" max="6" width="12.28515625" style="32" customWidth="1"/>
    <col min="7" max="7" width="13.42578125" style="32" bestFit="1" customWidth="1"/>
    <col min="8" max="8" width="12.28515625" style="32" customWidth="1"/>
    <col min="9" max="9" width="13.42578125" style="32" bestFit="1" customWidth="1"/>
    <col min="10" max="10" width="12.28515625" style="32" customWidth="1"/>
    <col min="11" max="11" width="13.42578125" style="32" bestFit="1" customWidth="1"/>
    <col min="12" max="12" width="23.42578125" style="32" customWidth="1"/>
    <col min="13" max="16384" width="11.42578125" style="30"/>
  </cols>
  <sheetData>
    <row r="1" spans="1:14" ht="24" customHeight="1" thickBot="1" x14ac:dyDescent="0.25">
      <c r="A1" s="263" t="str">
        <f>+Eval_Requisitos!A1</f>
        <v>CONVOCATORIA PÚBLICA No 119-2014</v>
      </c>
      <c r="B1" s="264"/>
      <c r="C1" s="264"/>
      <c r="D1" s="264"/>
      <c r="E1" s="265"/>
      <c r="F1" s="270" t="s">
        <v>49</v>
      </c>
      <c r="G1" s="271"/>
      <c r="H1" s="271"/>
      <c r="I1" s="271"/>
      <c r="J1" s="271"/>
      <c r="K1" s="271"/>
      <c r="L1" s="271"/>
      <c r="M1" s="271"/>
      <c r="N1" s="272"/>
    </row>
    <row r="2" spans="1:14" ht="32.25" customHeight="1" thickBot="1" x14ac:dyDescent="0.25">
      <c r="A2" s="313" t="s">
        <v>5</v>
      </c>
      <c r="B2" s="266" t="s">
        <v>2</v>
      </c>
      <c r="C2" s="275" t="s">
        <v>6</v>
      </c>
      <c r="D2" s="277" t="s">
        <v>29</v>
      </c>
      <c r="E2" s="288" t="s">
        <v>0</v>
      </c>
      <c r="F2" s="269" t="s">
        <v>138</v>
      </c>
      <c r="G2" s="240"/>
      <c r="H2" s="239" t="s">
        <v>171</v>
      </c>
      <c r="I2" s="240"/>
      <c r="J2" s="243" t="s">
        <v>172</v>
      </c>
      <c r="K2" s="240"/>
      <c r="L2" s="148" t="s">
        <v>139</v>
      </c>
      <c r="M2" s="269" t="s">
        <v>170</v>
      </c>
      <c r="N2" s="240"/>
    </row>
    <row r="3" spans="1:14" ht="13.5" thickBot="1" x14ac:dyDescent="0.25">
      <c r="A3" s="314"/>
      <c r="B3" s="267"/>
      <c r="C3" s="267"/>
      <c r="D3" s="278"/>
      <c r="E3" s="289"/>
      <c r="F3" s="113" t="s">
        <v>136</v>
      </c>
      <c r="G3" s="115" t="s">
        <v>137</v>
      </c>
      <c r="H3" s="125" t="s">
        <v>136</v>
      </c>
      <c r="I3" s="115" t="s">
        <v>137</v>
      </c>
      <c r="J3" s="114" t="s">
        <v>136</v>
      </c>
      <c r="K3" s="115" t="s">
        <v>137</v>
      </c>
      <c r="L3" s="149" t="s">
        <v>137</v>
      </c>
      <c r="M3" s="268" t="s">
        <v>137</v>
      </c>
      <c r="N3" s="242"/>
    </row>
    <row r="4" spans="1:14" ht="21.75" customHeight="1" thickBot="1" x14ac:dyDescent="0.25">
      <c r="A4" s="315"/>
      <c r="B4" s="147" t="s">
        <v>28</v>
      </c>
      <c r="C4" s="276"/>
      <c r="D4" s="279"/>
      <c r="E4" s="290"/>
      <c r="F4" s="268" t="s">
        <v>32</v>
      </c>
      <c r="G4" s="242"/>
      <c r="H4" s="241" t="s">
        <v>32</v>
      </c>
      <c r="I4" s="242"/>
      <c r="J4" s="244" t="s">
        <v>32</v>
      </c>
      <c r="K4" s="242"/>
      <c r="L4" s="150" t="s">
        <v>32</v>
      </c>
      <c r="M4" s="268" t="s">
        <v>32</v>
      </c>
      <c r="N4" s="242"/>
    </row>
    <row r="5" spans="1:14" ht="28.5" customHeight="1" x14ac:dyDescent="0.2">
      <c r="A5" s="297" t="str">
        <f>+Eval_Requisitos!B4</f>
        <v>SOLUCIÓN TELEFONÍA UNIFICADA MODALIDAD OUTSOURCING PARA INC</v>
      </c>
      <c r="B5" s="298"/>
      <c r="C5" s="298"/>
      <c r="D5" s="298"/>
      <c r="E5" s="299"/>
      <c r="F5" s="251">
        <f>+F31</f>
        <v>0</v>
      </c>
      <c r="G5" s="252"/>
      <c r="H5" s="251">
        <f t="shared" ref="H5" si="0">+H31</f>
        <v>0</v>
      </c>
      <c r="I5" s="252"/>
      <c r="J5" s="251">
        <f t="shared" ref="J5" si="1">+J31</f>
        <v>0</v>
      </c>
      <c r="K5" s="252"/>
      <c r="L5" s="151">
        <f>+L31</f>
        <v>0</v>
      </c>
      <c r="M5" s="251">
        <f t="shared" ref="M5" si="2">+M31</f>
        <v>0</v>
      </c>
      <c r="N5" s="252"/>
    </row>
    <row r="6" spans="1:14" ht="18" customHeight="1" thickBot="1" x14ac:dyDescent="0.25">
      <c r="A6" s="144" t="s">
        <v>8</v>
      </c>
      <c r="B6" s="300" t="s">
        <v>65</v>
      </c>
      <c r="C6" s="301"/>
      <c r="D6" s="301"/>
      <c r="E6" s="302"/>
      <c r="F6" s="245">
        <f>+F7+F10</f>
        <v>0</v>
      </c>
      <c r="G6" s="246"/>
      <c r="H6" s="245">
        <f t="shared" ref="H6" si="3">+H7+H10</f>
        <v>0</v>
      </c>
      <c r="I6" s="246"/>
      <c r="J6" s="245">
        <f t="shared" ref="J6" si="4">+J7+J10</f>
        <v>0</v>
      </c>
      <c r="K6" s="246"/>
      <c r="L6" s="152">
        <f>+L7+L10</f>
        <v>0</v>
      </c>
      <c r="M6" s="249">
        <f t="shared" ref="M6" si="5">+M7+M10</f>
        <v>0</v>
      </c>
      <c r="N6" s="250"/>
    </row>
    <row r="7" spans="1:14" ht="20.100000000000001" customHeight="1" x14ac:dyDescent="0.2">
      <c r="A7" s="145">
        <v>1</v>
      </c>
      <c r="B7" s="303" t="s">
        <v>148</v>
      </c>
      <c r="C7" s="304"/>
      <c r="D7" s="304"/>
      <c r="E7" s="305"/>
      <c r="F7" s="247">
        <f>SUM(G8:G9)</f>
        <v>0</v>
      </c>
      <c r="G7" s="248"/>
      <c r="H7" s="247">
        <f>SUM(I8:I9)</f>
        <v>0</v>
      </c>
      <c r="I7" s="248"/>
      <c r="J7" s="247">
        <f>SUM(K8:K9)</f>
        <v>0</v>
      </c>
      <c r="K7" s="248"/>
      <c r="L7" s="153">
        <f>SUM(L8:L9)</f>
        <v>0</v>
      </c>
      <c r="M7" s="247">
        <f>SUM(N8:N9)</f>
        <v>0</v>
      </c>
      <c r="N7" s="248"/>
    </row>
    <row r="8" spans="1:14" ht="27.75" customHeight="1" x14ac:dyDescent="0.2">
      <c r="A8" s="282" t="s">
        <v>47</v>
      </c>
      <c r="B8" s="280" t="s">
        <v>55</v>
      </c>
      <c r="C8" s="75" t="s">
        <v>102</v>
      </c>
      <c r="D8" s="49">
        <v>1</v>
      </c>
      <c r="E8" s="160" t="s">
        <v>147</v>
      </c>
      <c r="F8" s="165">
        <v>0</v>
      </c>
      <c r="G8" s="51">
        <f>+F8*$D$8</f>
        <v>0</v>
      </c>
      <c r="H8" s="165">
        <v>0</v>
      </c>
      <c r="I8" s="51">
        <f>+H8*$D$8</f>
        <v>0</v>
      </c>
      <c r="J8" s="165">
        <v>0</v>
      </c>
      <c r="K8" s="51">
        <f>+J8*$D$8</f>
        <v>0</v>
      </c>
      <c r="L8" s="168">
        <f>+G8+I8+K8</f>
        <v>0</v>
      </c>
      <c r="M8" s="165">
        <v>0</v>
      </c>
      <c r="N8" s="51">
        <f>+M8*$D$8</f>
        <v>0</v>
      </c>
    </row>
    <row r="9" spans="1:14" ht="27.75" customHeight="1" thickBot="1" x14ac:dyDescent="0.25">
      <c r="A9" s="283"/>
      <c r="B9" s="281"/>
      <c r="C9" s="136" t="s">
        <v>140</v>
      </c>
      <c r="D9" s="137">
        <v>6</v>
      </c>
      <c r="E9" s="161" t="s">
        <v>141</v>
      </c>
      <c r="F9" s="166">
        <v>0</v>
      </c>
      <c r="G9" s="139">
        <f>+F9*$D$9</f>
        <v>0</v>
      </c>
      <c r="H9" s="166">
        <v>0</v>
      </c>
      <c r="I9" s="139">
        <f>+H9*$D$9</f>
        <v>0</v>
      </c>
      <c r="J9" s="166">
        <v>0</v>
      </c>
      <c r="K9" s="139">
        <f>+J9*$D$9</f>
        <v>0</v>
      </c>
      <c r="L9" s="169">
        <f>+G9+I9+K9</f>
        <v>0</v>
      </c>
      <c r="M9" s="166">
        <v>0</v>
      </c>
      <c r="N9" s="139">
        <f>+M9*$D$9</f>
        <v>0</v>
      </c>
    </row>
    <row r="10" spans="1:14" ht="20.100000000000001" customHeight="1" thickBot="1" x14ac:dyDescent="0.25">
      <c r="A10" s="140">
        <v>2</v>
      </c>
      <c r="B10" s="306" t="s">
        <v>152</v>
      </c>
      <c r="C10" s="307"/>
      <c r="D10" s="307"/>
      <c r="E10" s="308"/>
      <c r="F10" s="261">
        <f>+F11+F15+F21</f>
        <v>0</v>
      </c>
      <c r="G10" s="262"/>
      <c r="H10" s="261">
        <f>+H11+H15+H21</f>
        <v>0</v>
      </c>
      <c r="I10" s="262"/>
      <c r="J10" s="261">
        <f>+J11+J15+J21</f>
        <v>0</v>
      </c>
      <c r="K10" s="262"/>
      <c r="L10" s="154">
        <f>+L11+L15+L21</f>
        <v>0</v>
      </c>
      <c r="M10" s="273">
        <f>+M11+M15+M21</f>
        <v>0</v>
      </c>
      <c r="N10" s="274"/>
    </row>
    <row r="11" spans="1:14" ht="18" customHeight="1" thickBot="1" x14ac:dyDescent="0.25">
      <c r="A11" s="143" t="s">
        <v>56</v>
      </c>
      <c r="B11" s="294" t="s">
        <v>153</v>
      </c>
      <c r="C11" s="295"/>
      <c r="D11" s="295"/>
      <c r="E11" s="296"/>
      <c r="F11" s="255">
        <f>SUM(G12:G14)</f>
        <v>0</v>
      </c>
      <c r="G11" s="256"/>
      <c r="H11" s="255">
        <f>SUM(I12:I14)</f>
        <v>0</v>
      </c>
      <c r="I11" s="256"/>
      <c r="J11" s="255">
        <f>SUM(K12:K14)</f>
        <v>0</v>
      </c>
      <c r="K11" s="256"/>
      <c r="L11" s="155">
        <f>SUM(L12:L14)</f>
        <v>0</v>
      </c>
      <c r="M11" s="255">
        <f>SUM(N12:N14)</f>
        <v>0</v>
      </c>
      <c r="N11" s="256"/>
    </row>
    <row r="12" spans="1:14" ht="27.75" customHeight="1" x14ac:dyDescent="0.2">
      <c r="A12" s="141" t="s">
        <v>155</v>
      </c>
      <c r="B12" s="309" t="s">
        <v>1</v>
      </c>
      <c r="C12" s="132" t="s">
        <v>143</v>
      </c>
      <c r="D12" s="133">
        <v>1</v>
      </c>
      <c r="E12" s="134" t="s">
        <v>8</v>
      </c>
      <c r="F12" s="167">
        <v>0</v>
      </c>
      <c r="G12" s="135">
        <f>+F12*$D$12</f>
        <v>0</v>
      </c>
      <c r="H12" s="167">
        <v>0</v>
      </c>
      <c r="I12" s="135">
        <f>+H12*$D$12</f>
        <v>0</v>
      </c>
      <c r="J12" s="167">
        <v>0</v>
      </c>
      <c r="K12" s="135">
        <f>+J12*$D$12</f>
        <v>0</v>
      </c>
      <c r="L12" s="170">
        <f>+G12+I12+K12</f>
        <v>0</v>
      </c>
      <c r="M12" s="167">
        <v>0</v>
      </c>
      <c r="N12" s="135">
        <f>+M12*$D$12</f>
        <v>0</v>
      </c>
    </row>
    <row r="13" spans="1:14" ht="27.75" customHeight="1" x14ac:dyDescent="0.2">
      <c r="A13" s="118" t="s">
        <v>156</v>
      </c>
      <c r="B13" s="310"/>
      <c r="C13" s="75" t="s">
        <v>142</v>
      </c>
      <c r="D13" s="49">
        <v>1</v>
      </c>
      <c r="E13" s="126"/>
      <c r="F13" s="165">
        <v>0</v>
      </c>
      <c r="G13" s="51">
        <f>+F13*$D13</f>
        <v>0</v>
      </c>
      <c r="H13" s="165">
        <v>0</v>
      </c>
      <c r="I13" s="51">
        <f>+H13*$D13</f>
        <v>0</v>
      </c>
      <c r="J13" s="165">
        <v>0</v>
      </c>
      <c r="K13" s="51">
        <f>+J13*$D13</f>
        <v>0</v>
      </c>
      <c r="L13" s="168">
        <f>+G13+I13+K13</f>
        <v>0</v>
      </c>
      <c r="M13" s="165">
        <v>0</v>
      </c>
      <c r="N13" s="51">
        <f>+M13*$D13</f>
        <v>0</v>
      </c>
    </row>
    <row r="14" spans="1:14" ht="27.75" customHeight="1" thickBot="1" x14ac:dyDescent="0.25">
      <c r="A14" s="142" t="s">
        <v>157</v>
      </c>
      <c r="B14" s="311"/>
      <c r="C14" s="136" t="s">
        <v>144</v>
      </c>
      <c r="D14" s="164"/>
      <c r="E14" s="138"/>
      <c r="F14" s="166">
        <v>0</v>
      </c>
      <c r="G14" s="139">
        <f>+F14*$D$14</f>
        <v>0</v>
      </c>
      <c r="H14" s="166">
        <v>0</v>
      </c>
      <c r="I14" s="139">
        <f>+H14*$D$14</f>
        <v>0</v>
      </c>
      <c r="J14" s="166">
        <v>0</v>
      </c>
      <c r="K14" s="139">
        <f>+J14*$D$14</f>
        <v>0</v>
      </c>
      <c r="L14" s="169">
        <f>+G14+I14+K14</f>
        <v>0</v>
      </c>
      <c r="M14" s="166">
        <v>0</v>
      </c>
      <c r="N14" s="139">
        <f>+M14*$D$14</f>
        <v>0</v>
      </c>
    </row>
    <row r="15" spans="1:14" ht="18" customHeight="1" thickBot="1" x14ac:dyDescent="0.25">
      <c r="A15" s="143" t="s">
        <v>57</v>
      </c>
      <c r="B15" s="294" t="s">
        <v>158</v>
      </c>
      <c r="C15" s="295" t="s">
        <v>154</v>
      </c>
      <c r="D15" s="295"/>
      <c r="E15" s="296"/>
      <c r="F15" s="255">
        <f>SUM(G16:G20)</f>
        <v>0</v>
      </c>
      <c r="G15" s="256"/>
      <c r="H15" s="255">
        <f>SUM(I16:I20)</f>
        <v>0</v>
      </c>
      <c r="I15" s="256"/>
      <c r="J15" s="255">
        <f>SUM(K16:K20)</f>
        <v>0</v>
      </c>
      <c r="K15" s="256"/>
      <c r="L15" s="155">
        <f>SUM(L16:L20)</f>
        <v>0</v>
      </c>
      <c r="M15" s="255">
        <f>SUM(N16:N20)</f>
        <v>0</v>
      </c>
      <c r="N15" s="256"/>
    </row>
    <row r="16" spans="1:14" ht="27.75" customHeight="1" x14ac:dyDescent="0.2">
      <c r="A16" s="122" t="s">
        <v>159</v>
      </c>
      <c r="B16" s="312" t="s">
        <v>64</v>
      </c>
      <c r="C16" s="130" t="s">
        <v>184</v>
      </c>
      <c r="D16" s="120">
        <f>185+7</f>
        <v>192</v>
      </c>
      <c r="E16" s="162" t="s">
        <v>130</v>
      </c>
      <c r="F16" s="165">
        <v>0</v>
      </c>
      <c r="G16" s="51">
        <f>+F16*$D$16</f>
        <v>0</v>
      </c>
      <c r="H16" s="165">
        <v>0</v>
      </c>
      <c r="I16" s="51">
        <f>+H16*$D$16</f>
        <v>0</v>
      </c>
      <c r="J16" s="165">
        <v>0</v>
      </c>
      <c r="K16" s="51">
        <f>+J16*$D$16</f>
        <v>0</v>
      </c>
      <c r="L16" s="168">
        <f>+G16+I16+K16</f>
        <v>0</v>
      </c>
      <c r="M16" s="165">
        <v>0</v>
      </c>
      <c r="N16" s="51">
        <f>+M16*$D$16</f>
        <v>0</v>
      </c>
    </row>
    <row r="17" spans="1:14" ht="27.75" customHeight="1" x14ac:dyDescent="0.2">
      <c r="A17" s="122" t="s">
        <v>160</v>
      </c>
      <c r="B17" s="312"/>
      <c r="C17" s="75" t="s">
        <v>185</v>
      </c>
      <c r="D17" s="49">
        <v>45</v>
      </c>
      <c r="E17" s="160" t="s">
        <v>132</v>
      </c>
      <c r="F17" s="165">
        <v>0</v>
      </c>
      <c r="G17" s="51">
        <f>+F17*$D$17</f>
        <v>0</v>
      </c>
      <c r="H17" s="165">
        <v>0</v>
      </c>
      <c r="I17" s="51">
        <f>+H17*$D$17</f>
        <v>0</v>
      </c>
      <c r="J17" s="165">
        <v>0</v>
      </c>
      <c r="K17" s="51">
        <f>+J17*$D$17</f>
        <v>0</v>
      </c>
      <c r="L17" s="168">
        <f t="shared" ref="L17:L20" si="6">+G17+I17+K17</f>
        <v>0</v>
      </c>
      <c r="M17" s="165">
        <v>0</v>
      </c>
      <c r="N17" s="51">
        <f>+M17*$D$17</f>
        <v>0</v>
      </c>
    </row>
    <row r="18" spans="1:14" ht="27.75" customHeight="1" x14ac:dyDescent="0.2">
      <c r="A18" s="122" t="s">
        <v>161</v>
      </c>
      <c r="B18" s="312"/>
      <c r="C18" s="75" t="s">
        <v>127</v>
      </c>
      <c r="D18" s="49">
        <v>8</v>
      </c>
      <c r="E18" s="160" t="s">
        <v>131</v>
      </c>
      <c r="F18" s="165">
        <v>0</v>
      </c>
      <c r="G18" s="51">
        <f>+F18*$D$18</f>
        <v>0</v>
      </c>
      <c r="H18" s="165">
        <v>0</v>
      </c>
      <c r="I18" s="51">
        <f>+H18*$D$18</f>
        <v>0</v>
      </c>
      <c r="J18" s="165">
        <v>0</v>
      </c>
      <c r="K18" s="51">
        <f>+J18*$D$18</f>
        <v>0</v>
      </c>
      <c r="L18" s="168">
        <f t="shared" si="6"/>
        <v>0</v>
      </c>
      <c r="M18" s="165">
        <v>0</v>
      </c>
      <c r="N18" s="51">
        <f>+M18*$D$18</f>
        <v>0</v>
      </c>
    </row>
    <row r="19" spans="1:14" ht="27.75" customHeight="1" x14ac:dyDescent="0.2">
      <c r="A19" s="122" t="s">
        <v>162</v>
      </c>
      <c r="B19" s="312"/>
      <c r="C19" s="75" t="s">
        <v>128</v>
      </c>
      <c r="D19" s="49">
        <v>12</v>
      </c>
      <c r="E19" s="160" t="s">
        <v>132</v>
      </c>
      <c r="F19" s="165">
        <v>0</v>
      </c>
      <c r="G19" s="51">
        <f>+F19*$D$19</f>
        <v>0</v>
      </c>
      <c r="H19" s="165">
        <v>0</v>
      </c>
      <c r="I19" s="51">
        <f>+H19*$D$19</f>
        <v>0</v>
      </c>
      <c r="J19" s="165">
        <v>0</v>
      </c>
      <c r="K19" s="51">
        <f>+J19*$D$19</f>
        <v>0</v>
      </c>
      <c r="L19" s="168">
        <f t="shared" si="6"/>
        <v>0</v>
      </c>
      <c r="M19" s="165">
        <v>0</v>
      </c>
      <c r="N19" s="51">
        <f>+M19*$D$19</f>
        <v>0</v>
      </c>
    </row>
    <row r="20" spans="1:14" ht="27.75" customHeight="1" thickBot="1" x14ac:dyDescent="0.25">
      <c r="A20" s="122" t="s">
        <v>163</v>
      </c>
      <c r="B20" s="312"/>
      <c r="C20" s="146" t="s">
        <v>129</v>
      </c>
      <c r="D20" s="119">
        <f>1152-D16-D17-D18-D19</f>
        <v>895</v>
      </c>
      <c r="E20" s="163" t="s">
        <v>133</v>
      </c>
      <c r="F20" s="165">
        <v>0</v>
      </c>
      <c r="G20" s="51">
        <f>+F20*$D$20</f>
        <v>0</v>
      </c>
      <c r="H20" s="165">
        <v>0</v>
      </c>
      <c r="I20" s="51">
        <f>+H20*$D$20</f>
        <v>0</v>
      </c>
      <c r="J20" s="165">
        <v>0</v>
      </c>
      <c r="K20" s="51">
        <f>+J20*$D$20</f>
        <v>0</v>
      </c>
      <c r="L20" s="168">
        <f t="shared" si="6"/>
        <v>0</v>
      </c>
      <c r="M20" s="165">
        <v>0</v>
      </c>
      <c r="N20" s="51">
        <f>+M20*$D$20</f>
        <v>0</v>
      </c>
    </row>
    <row r="21" spans="1:14" ht="18" customHeight="1" thickBot="1" x14ac:dyDescent="0.25">
      <c r="A21" s="143" t="s">
        <v>111</v>
      </c>
      <c r="B21" s="294" t="s">
        <v>164</v>
      </c>
      <c r="C21" s="295" t="s">
        <v>151</v>
      </c>
      <c r="D21" s="295"/>
      <c r="E21" s="296"/>
      <c r="F21" s="255">
        <f>SUM(G22:G26)</f>
        <v>0</v>
      </c>
      <c r="G21" s="256"/>
      <c r="H21" s="255">
        <f>SUM(I22:I26)</f>
        <v>0</v>
      </c>
      <c r="I21" s="256"/>
      <c r="J21" s="255">
        <f>SUM(K22:K26)</f>
        <v>0</v>
      </c>
      <c r="K21" s="256"/>
      <c r="L21" s="155">
        <f>SUM(L22:L26)</f>
        <v>0</v>
      </c>
      <c r="M21" s="255">
        <f>SUM(N22:N26)</f>
        <v>0</v>
      </c>
      <c r="N21" s="256"/>
    </row>
    <row r="22" spans="1:14" ht="27.75" customHeight="1" x14ac:dyDescent="0.2">
      <c r="A22" s="121" t="s">
        <v>165</v>
      </c>
      <c r="B22" s="120" t="s">
        <v>104</v>
      </c>
      <c r="C22" s="130" t="s">
        <v>145</v>
      </c>
      <c r="D22" s="120">
        <v>10</v>
      </c>
      <c r="E22" s="131"/>
      <c r="F22" s="165">
        <v>0</v>
      </c>
      <c r="G22" s="51">
        <f>+F22*$D$22</f>
        <v>0</v>
      </c>
      <c r="H22" s="165">
        <v>0</v>
      </c>
      <c r="I22" s="51">
        <f>+H22*$D$22</f>
        <v>0</v>
      </c>
      <c r="J22" s="165">
        <v>0</v>
      </c>
      <c r="K22" s="51">
        <f>+J22*$D$22</f>
        <v>0</v>
      </c>
      <c r="L22" s="168">
        <f>+G22+I22+K22</f>
        <v>0</v>
      </c>
      <c r="M22" s="165">
        <v>0</v>
      </c>
      <c r="N22" s="51">
        <f>+M22*$D$22</f>
        <v>0</v>
      </c>
    </row>
    <row r="23" spans="1:14" ht="27.75" customHeight="1" x14ac:dyDescent="0.2">
      <c r="A23" s="118" t="s">
        <v>166</v>
      </c>
      <c r="B23" s="49" t="s">
        <v>105</v>
      </c>
      <c r="C23" s="75" t="s">
        <v>106</v>
      </c>
      <c r="D23" s="49">
        <v>10</v>
      </c>
      <c r="E23" s="126"/>
      <c r="F23" s="165">
        <v>0</v>
      </c>
      <c r="G23" s="51">
        <f>+F23*$D$23</f>
        <v>0</v>
      </c>
      <c r="H23" s="165">
        <v>0</v>
      </c>
      <c r="I23" s="51">
        <f>+H23*$D$23</f>
        <v>0</v>
      </c>
      <c r="J23" s="165">
        <v>0</v>
      </c>
      <c r="K23" s="51">
        <f>+J23*$D$23</f>
        <v>0</v>
      </c>
      <c r="L23" s="168">
        <f t="shared" ref="L23:L26" si="7">+G23+I23+K23</f>
        <v>0</v>
      </c>
      <c r="M23" s="165">
        <v>0</v>
      </c>
      <c r="N23" s="51">
        <f>+M23*$D$23</f>
        <v>0</v>
      </c>
    </row>
    <row r="24" spans="1:14" ht="27.75" customHeight="1" x14ac:dyDescent="0.2">
      <c r="A24" s="118" t="s">
        <v>167</v>
      </c>
      <c r="B24" s="49" t="s">
        <v>107</v>
      </c>
      <c r="C24" s="75" t="s">
        <v>108</v>
      </c>
      <c r="D24" s="49">
        <v>18</v>
      </c>
      <c r="E24" s="126"/>
      <c r="F24" s="165">
        <v>0</v>
      </c>
      <c r="G24" s="51">
        <f>+F24*$D$24</f>
        <v>0</v>
      </c>
      <c r="H24" s="165">
        <v>0</v>
      </c>
      <c r="I24" s="51">
        <f>+H24*$D$24</f>
        <v>0</v>
      </c>
      <c r="J24" s="165">
        <v>0</v>
      </c>
      <c r="K24" s="51">
        <f>+J24*$D$24</f>
        <v>0</v>
      </c>
      <c r="L24" s="168">
        <f t="shared" si="7"/>
        <v>0</v>
      </c>
      <c r="M24" s="165">
        <v>0</v>
      </c>
      <c r="N24" s="51">
        <f>+M24*$D$24</f>
        <v>0</v>
      </c>
    </row>
    <row r="25" spans="1:14" ht="27.75" customHeight="1" x14ac:dyDescent="0.2">
      <c r="A25" s="118" t="s">
        <v>168</v>
      </c>
      <c r="B25" s="49" t="s">
        <v>109</v>
      </c>
      <c r="C25" s="75" t="s">
        <v>173</v>
      </c>
      <c r="D25" s="49">
        <v>1</v>
      </c>
      <c r="E25" s="126" t="s">
        <v>8</v>
      </c>
      <c r="F25" s="165">
        <v>0</v>
      </c>
      <c r="G25" s="51">
        <f>+F25*$D$25</f>
        <v>0</v>
      </c>
      <c r="H25" s="165">
        <v>0</v>
      </c>
      <c r="I25" s="51">
        <f>+H25*$D$25</f>
        <v>0</v>
      </c>
      <c r="J25" s="165">
        <v>0</v>
      </c>
      <c r="K25" s="51">
        <f>+J25*$D$25</f>
        <v>0</v>
      </c>
      <c r="L25" s="168">
        <f t="shared" si="7"/>
        <v>0</v>
      </c>
      <c r="M25" s="165">
        <v>0</v>
      </c>
      <c r="N25" s="51">
        <f>+M25*$D$25</f>
        <v>0</v>
      </c>
    </row>
    <row r="26" spans="1:14" ht="27.75" customHeight="1" x14ac:dyDescent="0.2">
      <c r="A26" s="118" t="s">
        <v>169</v>
      </c>
      <c r="B26" s="49" t="s">
        <v>146</v>
      </c>
      <c r="C26" s="75" t="s">
        <v>110</v>
      </c>
      <c r="D26" s="49">
        <v>1</v>
      </c>
      <c r="E26" s="126"/>
      <c r="F26" s="165">
        <v>0</v>
      </c>
      <c r="G26" s="51">
        <f>+F26*$D$26</f>
        <v>0</v>
      </c>
      <c r="H26" s="165">
        <v>0</v>
      </c>
      <c r="I26" s="51">
        <f>+H26*$D$26</f>
        <v>0</v>
      </c>
      <c r="J26" s="165">
        <v>0</v>
      </c>
      <c r="K26" s="51">
        <f>+J26*$D$26</f>
        <v>0</v>
      </c>
      <c r="L26" s="168">
        <f t="shared" si="7"/>
        <v>0</v>
      </c>
      <c r="M26" s="165">
        <v>0</v>
      </c>
      <c r="N26" s="51">
        <f>+M26*$D$26</f>
        <v>0</v>
      </c>
    </row>
    <row r="27" spans="1:14" x14ac:dyDescent="0.2">
      <c r="A27" s="123" t="s">
        <v>30</v>
      </c>
      <c r="B27" s="39"/>
      <c r="C27" s="286" t="s">
        <v>33</v>
      </c>
      <c r="D27" s="287"/>
      <c r="E27" s="127"/>
      <c r="F27" s="259">
        <f>+F7+F10</f>
        <v>0</v>
      </c>
      <c r="G27" s="260"/>
      <c r="H27" s="259">
        <f>+H7+H10</f>
        <v>0</v>
      </c>
      <c r="I27" s="260"/>
      <c r="J27" s="259">
        <f>+J7+J10</f>
        <v>0</v>
      </c>
      <c r="K27" s="260"/>
      <c r="L27" s="156">
        <f>+L7+L10</f>
        <v>0</v>
      </c>
      <c r="M27" s="259">
        <f>+M7+M10</f>
        <v>0</v>
      </c>
      <c r="N27" s="260"/>
    </row>
    <row r="28" spans="1:14" x14ac:dyDescent="0.2">
      <c r="A28" s="123"/>
      <c r="B28" s="39"/>
      <c r="C28" s="291" t="s">
        <v>34</v>
      </c>
      <c r="D28" s="292"/>
      <c r="E28" s="128">
        <v>0.16</v>
      </c>
      <c r="F28" s="257">
        <f>+F27*$E$28</f>
        <v>0</v>
      </c>
      <c r="G28" s="258"/>
      <c r="H28" s="257">
        <f>+H27*$E$28</f>
        <v>0</v>
      </c>
      <c r="I28" s="258"/>
      <c r="J28" s="257">
        <f>+J27*$E$28</f>
        <v>0</v>
      </c>
      <c r="K28" s="258"/>
      <c r="L28" s="157">
        <f>+L27*$E$28</f>
        <v>0</v>
      </c>
      <c r="M28" s="257">
        <f>+M27*$E$28</f>
        <v>0</v>
      </c>
      <c r="N28" s="258"/>
    </row>
    <row r="29" spans="1:14" x14ac:dyDescent="0.2">
      <c r="A29" s="123"/>
      <c r="B29" s="39"/>
      <c r="C29" s="291" t="s">
        <v>51</v>
      </c>
      <c r="D29" s="293"/>
      <c r="E29" s="127" t="s">
        <v>8</v>
      </c>
      <c r="F29" s="259">
        <f>+F27+F28</f>
        <v>0</v>
      </c>
      <c r="G29" s="260"/>
      <c r="H29" s="259">
        <f>+H27+H28</f>
        <v>0</v>
      </c>
      <c r="I29" s="260"/>
      <c r="J29" s="259">
        <f>+J27+J28</f>
        <v>0</v>
      </c>
      <c r="K29" s="260"/>
      <c r="L29" s="156">
        <f>+L27+L28</f>
        <v>0</v>
      </c>
      <c r="M29" s="259">
        <f>+M27+M28</f>
        <v>0</v>
      </c>
      <c r="N29" s="260"/>
    </row>
    <row r="30" spans="1:14" x14ac:dyDescent="0.2">
      <c r="A30" s="123"/>
      <c r="B30" s="39"/>
      <c r="C30" s="291" t="s">
        <v>50</v>
      </c>
      <c r="D30" s="292"/>
      <c r="E30" s="128">
        <v>0</v>
      </c>
      <c r="F30" s="257">
        <f>+F29*$E$30</f>
        <v>0</v>
      </c>
      <c r="G30" s="258"/>
      <c r="H30" s="257">
        <f>+H29*$E$30</f>
        <v>0</v>
      </c>
      <c r="I30" s="258"/>
      <c r="J30" s="257">
        <f>+J29*$E$30</f>
        <v>0</v>
      </c>
      <c r="K30" s="258"/>
      <c r="L30" s="157">
        <f>+L29*$E$30</f>
        <v>0</v>
      </c>
      <c r="M30" s="257">
        <f>+M29*$E$30</f>
        <v>0</v>
      </c>
      <c r="N30" s="258"/>
    </row>
    <row r="31" spans="1:14" ht="13.5" thickBot="1" x14ac:dyDescent="0.25">
      <c r="A31" s="124"/>
      <c r="B31" s="40"/>
      <c r="C31" s="284" t="s">
        <v>52</v>
      </c>
      <c r="D31" s="285"/>
      <c r="E31" s="129" t="s">
        <v>8</v>
      </c>
      <c r="F31" s="253">
        <f>+F29-F30</f>
        <v>0</v>
      </c>
      <c r="G31" s="254"/>
      <c r="H31" s="253">
        <f>+H29-H30</f>
        <v>0</v>
      </c>
      <c r="I31" s="254"/>
      <c r="J31" s="253">
        <f>+J29-J30</f>
        <v>0</v>
      </c>
      <c r="K31" s="254"/>
      <c r="L31" s="158">
        <f>+L29-L30</f>
        <v>0</v>
      </c>
      <c r="M31" s="253">
        <f>+M29-M30</f>
        <v>0</v>
      </c>
      <c r="N31" s="254"/>
    </row>
    <row r="33" spans="1:14" ht="13.5" thickBot="1" x14ac:dyDescent="0.2">
      <c r="C33" s="30" t="s">
        <v>8</v>
      </c>
      <c r="F33" s="32" t="s">
        <v>8</v>
      </c>
      <c r="H33" s="32" t="s">
        <v>8</v>
      </c>
      <c r="J33" s="32" t="s">
        <v>8</v>
      </c>
      <c r="L33" s="32" t="s">
        <v>8</v>
      </c>
    </row>
    <row r="34" spans="1:14" ht="27.75" customHeight="1" thickBot="1" x14ac:dyDescent="0.25">
      <c r="A34" s="190" t="s">
        <v>188</v>
      </c>
      <c r="B34" s="191" t="s">
        <v>189</v>
      </c>
      <c r="C34" s="192" t="s">
        <v>186</v>
      </c>
      <c r="D34" s="193">
        <v>1</v>
      </c>
      <c r="E34" s="197" t="s">
        <v>187</v>
      </c>
      <c r="F34" s="194">
        <v>0</v>
      </c>
      <c r="G34" s="195">
        <f>+F34*$D$9</f>
        <v>0</v>
      </c>
      <c r="H34" s="194">
        <v>0</v>
      </c>
      <c r="I34" s="195">
        <f>+H34*$D$9</f>
        <v>0</v>
      </c>
      <c r="J34" s="194">
        <v>0</v>
      </c>
      <c r="K34" s="195">
        <f>+J34*$D$9</f>
        <v>0</v>
      </c>
      <c r="L34" s="196">
        <f>+G34+I34+K34</f>
        <v>0</v>
      </c>
      <c r="M34" s="194">
        <v>0</v>
      </c>
      <c r="N34" s="195">
        <f>+M34*$D$9</f>
        <v>0</v>
      </c>
    </row>
    <row r="35" spans="1:14" x14ac:dyDescent="0.15">
      <c r="A35" s="31" t="s">
        <v>8</v>
      </c>
      <c r="N35" s="30" t="s">
        <v>149</v>
      </c>
    </row>
  </sheetData>
  <mergeCells count="80">
    <mergeCell ref="C31:D31"/>
    <mergeCell ref="C27:D27"/>
    <mergeCell ref="E2:E4"/>
    <mergeCell ref="C30:D30"/>
    <mergeCell ref="C28:D28"/>
    <mergeCell ref="C29:D29"/>
    <mergeCell ref="B11:E11"/>
    <mergeCell ref="B15:E15"/>
    <mergeCell ref="B21:E21"/>
    <mergeCell ref="A5:E5"/>
    <mergeCell ref="B6:E6"/>
    <mergeCell ref="B7:E7"/>
    <mergeCell ref="B10:E10"/>
    <mergeCell ref="B12:B14"/>
    <mergeCell ref="B16:B20"/>
    <mergeCell ref="A2:A4"/>
    <mergeCell ref="C2:C4"/>
    <mergeCell ref="D2:D4"/>
    <mergeCell ref="B8:B9"/>
    <mergeCell ref="A8:A9"/>
    <mergeCell ref="F5:G5"/>
    <mergeCell ref="F6:G6"/>
    <mergeCell ref="A1:E1"/>
    <mergeCell ref="B2:B3"/>
    <mergeCell ref="F4:G4"/>
    <mergeCell ref="F2:G2"/>
    <mergeCell ref="M15:N15"/>
    <mergeCell ref="J6:K6"/>
    <mergeCell ref="J11:K11"/>
    <mergeCell ref="H15:I15"/>
    <mergeCell ref="J15:K15"/>
    <mergeCell ref="J7:K7"/>
    <mergeCell ref="M4:N4"/>
    <mergeCell ref="M2:N2"/>
    <mergeCell ref="F1:N1"/>
    <mergeCell ref="M3:N3"/>
    <mergeCell ref="M11:N11"/>
    <mergeCell ref="M10:N10"/>
    <mergeCell ref="F28:G28"/>
    <mergeCell ref="F29:G29"/>
    <mergeCell ref="F30:G30"/>
    <mergeCell ref="F7:G7"/>
    <mergeCell ref="J28:K28"/>
    <mergeCell ref="J29:K29"/>
    <mergeCell ref="J30:K30"/>
    <mergeCell ref="F11:G11"/>
    <mergeCell ref="F15:G15"/>
    <mergeCell ref="F21:G21"/>
    <mergeCell ref="F10:G10"/>
    <mergeCell ref="F27:G27"/>
    <mergeCell ref="H7:I7"/>
    <mergeCell ref="H10:I10"/>
    <mergeCell ref="J10:K10"/>
    <mergeCell ref="H11:I11"/>
    <mergeCell ref="J31:K31"/>
    <mergeCell ref="M21:N21"/>
    <mergeCell ref="F31:G31"/>
    <mergeCell ref="H28:I28"/>
    <mergeCell ref="H29:I29"/>
    <mergeCell ref="H30:I30"/>
    <mergeCell ref="H31:I31"/>
    <mergeCell ref="H27:I27"/>
    <mergeCell ref="J27:K27"/>
    <mergeCell ref="M27:N27"/>
    <mergeCell ref="M28:N28"/>
    <mergeCell ref="M29:N29"/>
    <mergeCell ref="M30:N30"/>
    <mergeCell ref="M31:N31"/>
    <mergeCell ref="H21:I21"/>
    <mergeCell ref="J21:K21"/>
    <mergeCell ref="M7:N7"/>
    <mergeCell ref="M6:N6"/>
    <mergeCell ref="M5:N5"/>
    <mergeCell ref="H5:I5"/>
    <mergeCell ref="J5:K5"/>
    <mergeCell ref="H2:I2"/>
    <mergeCell ref="H4:I4"/>
    <mergeCell ref="J2:K2"/>
    <mergeCell ref="J4:K4"/>
    <mergeCell ref="H6:I6"/>
  </mergeCells>
  <phoneticPr fontId="7" type="noConversion"/>
  <printOptions horizontalCentered="1"/>
  <pageMargins left="0.78740157480314965" right="0.78740157480314965" top="0.94488188976377963" bottom="0.59055118110236227" header="0" footer="0"/>
  <pageSetup scale="53" orientation="landscape" horizontalDpi="360" verticalDpi="360" r:id="rId1"/>
  <headerFooter alignWithMargins="0">
    <oddHeader>&amp;CINSTITUTO NACIONAL DE CANCEROLOGÍA
Empresa Social del Estado
PROYECTO TELEFONÍA UNIFICADA INC</oddHeader>
    <oddFooter>&amp;LInvitación Telefonía 2014-V10&amp;C&amp;D - &amp;T&amp;RHoja 1 de 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F29"/>
  <sheetViews>
    <sheetView tabSelected="1" zoomScale="70" zoomScaleNormal="70" workbookViewId="0">
      <pane ySplit="4" topLeftCell="A5" activePane="bottomLeft" state="frozen"/>
      <selection pane="bottomLeft" activeCell="K16" sqref="K16"/>
    </sheetView>
  </sheetViews>
  <sheetFormatPr baseColWidth="10" defaultRowHeight="12.75" x14ac:dyDescent="0.2"/>
  <cols>
    <col min="1" max="1" width="5.7109375" style="2" bestFit="1" customWidth="1"/>
    <col min="2" max="2" width="17.85546875" style="2" customWidth="1"/>
    <col min="3" max="3" width="67.28515625" style="2" customWidth="1"/>
    <col min="4" max="4" width="10.28515625" style="2" customWidth="1"/>
    <col min="5" max="5" width="15.28515625" style="4" customWidth="1"/>
    <col min="6" max="6" width="14.42578125" style="4" customWidth="1"/>
    <col min="7" max="16384" width="11.42578125" style="2"/>
  </cols>
  <sheetData>
    <row r="1" spans="1:6" ht="24" customHeight="1" x14ac:dyDescent="0.2">
      <c r="A1" s="316" t="str">
        <f>+Eval_Requisitos!A1</f>
        <v>CONVOCATORIA PÚBLICA No 119-2014</v>
      </c>
      <c r="B1" s="317"/>
      <c r="C1" s="318"/>
      <c r="D1" s="326" t="str">
        <f>+ProducServic!F1</f>
        <v>OFERENTE</v>
      </c>
      <c r="E1" s="327"/>
      <c r="F1" s="328"/>
    </row>
    <row r="2" spans="1:6" ht="15" x14ac:dyDescent="0.2">
      <c r="A2" s="319" t="s">
        <v>13</v>
      </c>
      <c r="B2" s="320"/>
      <c r="C2" s="321"/>
      <c r="D2" s="324" t="s">
        <v>7</v>
      </c>
      <c r="E2" s="322" t="s">
        <v>12</v>
      </c>
      <c r="F2" s="323"/>
    </row>
    <row r="3" spans="1:6" ht="12.75" customHeight="1" x14ac:dyDescent="0.2">
      <c r="A3" s="335" t="s">
        <v>5</v>
      </c>
      <c r="B3" s="329" t="s">
        <v>54</v>
      </c>
      <c r="C3" s="329" t="s">
        <v>6</v>
      </c>
      <c r="D3" s="324"/>
      <c r="E3" s="331" t="s">
        <v>10</v>
      </c>
      <c r="F3" s="333" t="s">
        <v>11</v>
      </c>
    </row>
    <row r="4" spans="1:6" ht="13.5" thickBot="1" x14ac:dyDescent="0.25">
      <c r="A4" s="336"/>
      <c r="B4" s="330"/>
      <c r="C4" s="330"/>
      <c r="D4" s="325"/>
      <c r="E4" s="332"/>
      <c r="F4" s="334"/>
    </row>
    <row r="5" spans="1:6" ht="36" customHeight="1" thickTop="1" x14ac:dyDescent="0.2">
      <c r="A5" s="76">
        <v>1</v>
      </c>
      <c r="B5" s="19"/>
      <c r="C5" s="45" t="s">
        <v>8</v>
      </c>
      <c r="D5" s="73"/>
      <c r="E5" s="61">
        <v>0</v>
      </c>
      <c r="F5" s="62">
        <f t="shared" ref="F5:F8" si="0">+E5*D5</f>
        <v>0</v>
      </c>
    </row>
    <row r="6" spans="1:6" ht="36" customHeight="1" x14ac:dyDescent="0.2">
      <c r="A6" s="77">
        <v>2</v>
      </c>
      <c r="B6" s="19"/>
      <c r="C6" s="45" t="s">
        <v>8</v>
      </c>
      <c r="D6" s="73"/>
      <c r="E6" s="61">
        <v>0</v>
      </c>
      <c r="F6" s="62">
        <f t="shared" si="0"/>
        <v>0</v>
      </c>
    </row>
    <row r="7" spans="1:6" ht="36" customHeight="1" x14ac:dyDescent="0.2">
      <c r="A7" s="77">
        <v>3</v>
      </c>
      <c r="B7" s="19"/>
      <c r="C7" s="45" t="s">
        <v>8</v>
      </c>
      <c r="D7" s="73"/>
      <c r="E7" s="61">
        <v>0</v>
      </c>
      <c r="F7" s="62">
        <f t="shared" si="0"/>
        <v>0</v>
      </c>
    </row>
    <row r="8" spans="1:6" ht="36" customHeight="1" x14ac:dyDescent="0.2">
      <c r="A8" s="77">
        <v>4</v>
      </c>
      <c r="B8" s="19"/>
      <c r="C8" s="45" t="s">
        <v>8</v>
      </c>
      <c r="D8" s="73"/>
      <c r="E8" s="61">
        <v>0</v>
      </c>
      <c r="F8" s="62">
        <f t="shared" si="0"/>
        <v>0</v>
      </c>
    </row>
    <row r="9" spans="1:6" ht="28.5" customHeight="1" x14ac:dyDescent="0.2">
      <c r="A9" s="3">
        <v>5</v>
      </c>
      <c r="B9" s="19"/>
      <c r="C9" s="45" t="s">
        <v>8</v>
      </c>
      <c r="D9" s="73"/>
      <c r="E9" s="61">
        <v>0</v>
      </c>
      <c r="F9" s="62">
        <f>+E9*D9</f>
        <v>0</v>
      </c>
    </row>
    <row r="10" spans="1:6" ht="28.5" customHeight="1" x14ac:dyDescent="0.2">
      <c r="A10" s="3">
        <v>6</v>
      </c>
      <c r="B10" s="19"/>
      <c r="C10" s="45"/>
      <c r="D10" s="73"/>
      <c r="E10" s="61">
        <v>0</v>
      </c>
      <c r="F10" s="62">
        <f t="shared" ref="F10:F24" si="1">+E10*D10</f>
        <v>0</v>
      </c>
    </row>
    <row r="11" spans="1:6" ht="28.5" customHeight="1" x14ac:dyDescent="0.2">
      <c r="A11" s="3">
        <v>7</v>
      </c>
      <c r="B11" s="19"/>
      <c r="C11" s="45"/>
      <c r="D11" s="73"/>
      <c r="E11" s="61">
        <v>0</v>
      </c>
      <c r="F11" s="62">
        <f t="shared" si="1"/>
        <v>0</v>
      </c>
    </row>
    <row r="12" spans="1:6" ht="28.5" customHeight="1" x14ac:dyDescent="0.2">
      <c r="A12" s="3">
        <v>8</v>
      </c>
      <c r="B12" s="19"/>
      <c r="C12" s="45"/>
      <c r="D12" s="73"/>
      <c r="E12" s="61">
        <v>0</v>
      </c>
      <c r="F12" s="62">
        <f t="shared" si="1"/>
        <v>0</v>
      </c>
    </row>
    <row r="13" spans="1:6" ht="28.5" customHeight="1" x14ac:dyDescent="0.2">
      <c r="A13" s="3">
        <v>9</v>
      </c>
      <c r="B13" s="19"/>
      <c r="C13" s="45"/>
      <c r="D13" s="73"/>
      <c r="E13" s="61">
        <v>0</v>
      </c>
      <c r="F13" s="62">
        <f t="shared" si="1"/>
        <v>0</v>
      </c>
    </row>
    <row r="14" spans="1:6" ht="28.5" customHeight="1" x14ac:dyDescent="0.2">
      <c r="A14" s="3">
        <v>10</v>
      </c>
      <c r="B14" s="19"/>
      <c r="C14" s="45"/>
      <c r="D14" s="73"/>
      <c r="E14" s="61">
        <v>0</v>
      </c>
      <c r="F14" s="62">
        <f t="shared" si="1"/>
        <v>0</v>
      </c>
    </row>
    <row r="15" spans="1:6" ht="28.5" customHeight="1" x14ac:dyDescent="0.2">
      <c r="A15" s="3">
        <v>11</v>
      </c>
      <c r="B15" s="19"/>
      <c r="C15" s="45"/>
      <c r="D15" s="73"/>
      <c r="E15" s="61">
        <v>0</v>
      </c>
      <c r="F15" s="62">
        <f t="shared" si="1"/>
        <v>0</v>
      </c>
    </row>
    <row r="16" spans="1:6" ht="28.5" customHeight="1" x14ac:dyDescent="0.2">
      <c r="A16" s="3">
        <v>12</v>
      </c>
      <c r="B16" s="19"/>
      <c r="C16" s="45"/>
      <c r="D16" s="73"/>
      <c r="E16" s="61">
        <v>0</v>
      </c>
      <c r="F16" s="62">
        <f t="shared" si="1"/>
        <v>0</v>
      </c>
    </row>
    <row r="17" spans="1:6" ht="28.5" customHeight="1" x14ac:dyDescent="0.2">
      <c r="A17" s="3">
        <v>13</v>
      </c>
      <c r="B17" s="19"/>
      <c r="C17" s="45"/>
      <c r="D17" s="73"/>
      <c r="E17" s="61">
        <v>0</v>
      </c>
      <c r="F17" s="62">
        <f t="shared" si="1"/>
        <v>0</v>
      </c>
    </row>
    <row r="18" spans="1:6" ht="28.5" customHeight="1" x14ac:dyDescent="0.2">
      <c r="A18" s="3">
        <v>14</v>
      </c>
      <c r="B18" s="19"/>
      <c r="C18" s="45"/>
      <c r="D18" s="73"/>
      <c r="E18" s="61">
        <v>0</v>
      </c>
      <c r="F18" s="62">
        <f t="shared" si="1"/>
        <v>0</v>
      </c>
    </row>
    <row r="19" spans="1:6" ht="28.5" customHeight="1" x14ac:dyDescent="0.2">
      <c r="A19" s="3">
        <v>15</v>
      </c>
      <c r="B19" s="19"/>
      <c r="C19" s="45"/>
      <c r="D19" s="73"/>
      <c r="E19" s="61">
        <v>0</v>
      </c>
      <c r="F19" s="62">
        <f t="shared" si="1"/>
        <v>0</v>
      </c>
    </row>
    <row r="20" spans="1:6" ht="28.5" customHeight="1" x14ac:dyDescent="0.2">
      <c r="A20" s="3">
        <v>16</v>
      </c>
      <c r="B20" s="19"/>
      <c r="C20" s="45"/>
      <c r="D20" s="73"/>
      <c r="E20" s="61">
        <v>0</v>
      </c>
      <c r="F20" s="62">
        <f t="shared" si="1"/>
        <v>0</v>
      </c>
    </row>
    <row r="21" spans="1:6" ht="28.5" customHeight="1" x14ac:dyDescent="0.2">
      <c r="A21" s="3">
        <v>17</v>
      </c>
      <c r="B21" s="19"/>
      <c r="C21" s="45"/>
      <c r="D21" s="73"/>
      <c r="E21" s="61">
        <v>0</v>
      </c>
      <c r="F21" s="62">
        <f t="shared" si="1"/>
        <v>0</v>
      </c>
    </row>
    <row r="22" spans="1:6" ht="28.5" customHeight="1" x14ac:dyDescent="0.2">
      <c r="A22" s="3">
        <v>18</v>
      </c>
      <c r="B22" s="19"/>
      <c r="C22" s="45"/>
      <c r="D22" s="73"/>
      <c r="E22" s="61">
        <v>0</v>
      </c>
      <c r="F22" s="62">
        <f t="shared" si="1"/>
        <v>0</v>
      </c>
    </row>
    <row r="23" spans="1:6" ht="28.5" customHeight="1" x14ac:dyDescent="0.2">
      <c r="A23" s="3">
        <v>19</v>
      </c>
      <c r="B23" s="19"/>
      <c r="C23" s="45"/>
      <c r="D23" s="73"/>
      <c r="E23" s="61">
        <v>0</v>
      </c>
      <c r="F23" s="62">
        <f t="shared" si="1"/>
        <v>0</v>
      </c>
    </row>
    <row r="24" spans="1:6" ht="28.5" customHeight="1" thickBot="1" x14ac:dyDescent="0.25">
      <c r="A24" s="37">
        <v>20</v>
      </c>
      <c r="B24" s="23"/>
      <c r="C24" s="46"/>
      <c r="D24" s="74"/>
      <c r="E24" s="63">
        <v>0</v>
      </c>
      <c r="F24" s="64">
        <f t="shared" si="1"/>
        <v>0</v>
      </c>
    </row>
    <row r="25" spans="1:6" ht="13.5" thickTop="1" x14ac:dyDescent="0.2">
      <c r="A25" s="337" t="s">
        <v>33</v>
      </c>
      <c r="B25" s="338"/>
      <c r="C25" s="339"/>
      <c r="D25" s="340">
        <f>SUM(F5:F24)</f>
        <v>0</v>
      </c>
      <c r="E25" s="341"/>
      <c r="F25" s="342"/>
    </row>
    <row r="26" spans="1:6" x14ac:dyDescent="0.2">
      <c r="A26" s="343" t="s">
        <v>34</v>
      </c>
      <c r="B26" s="344"/>
      <c r="C26" s="345"/>
      <c r="D26" s="67">
        <v>0.16</v>
      </c>
      <c r="E26" s="346">
        <f>+D25*D26</f>
        <v>0</v>
      </c>
      <c r="F26" s="347"/>
    </row>
    <row r="27" spans="1:6" ht="12.75" customHeight="1" x14ac:dyDescent="0.2">
      <c r="A27" s="343" t="s">
        <v>51</v>
      </c>
      <c r="B27" s="344"/>
      <c r="C27" s="345"/>
      <c r="D27" s="65"/>
      <c r="E27" s="353">
        <f>+D25+E26</f>
        <v>0</v>
      </c>
      <c r="F27" s="354"/>
    </row>
    <row r="28" spans="1:6" ht="13.5" customHeight="1" x14ac:dyDescent="0.2">
      <c r="A28" s="343" t="s">
        <v>50</v>
      </c>
      <c r="B28" s="344"/>
      <c r="C28" s="345"/>
      <c r="D28" s="67">
        <v>0</v>
      </c>
      <c r="E28" s="355">
        <f>+D25*D28</f>
        <v>0</v>
      </c>
      <c r="F28" s="356"/>
    </row>
    <row r="29" spans="1:6" ht="12.75" customHeight="1" thickBot="1" x14ac:dyDescent="0.25">
      <c r="A29" s="348" t="s">
        <v>52</v>
      </c>
      <c r="B29" s="349"/>
      <c r="C29" s="350"/>
      <c r="D29" s="66"/>
      <c r="E29" s="351">
        <f>+E27-E28</f>
        <v>0</v>
      </c>
      <c r="F29" s="352"/>
    </row>
  </sheetData>
  <sheetProtection password="DE17" sheet="1" objects="1" scenarios="1"/>
  <mergeCells count="20">
    <mergeCell ref="A25:C25"/>
    <mergeCell ref="D25:F25"/>
    <mergeCell ref="A26:C26"/>
    <mergeCell ref="E26:F26"/>
    <mergeCell ref="A29:C29"/>
    <mergeCell ref="E29:F29"/>
    <mergeCell ref="A27:C27"/>
    <mergeCell ref="E27:F27"/>
    <mergeCell ref="A28:C28"/>
    <mergeCell ref="E28:F28"/>
    <mergeCell ref="A1:C1"/>
    <mergeCell ref="A2:C2"/>
    <mergeCell ref="E2:F2"/>
    <mergeCell ref="D2:D4"/>
    <mergeCell ref="D1:F1"/>
    <mergeCell ref="C3:C4"/>
    <mergeCell ref="E3:E4"/>
    <mergeCell ref="F3:F4"/>
    <mergeCell ref="A3:A4"/>
    <mergeCell ref="B3:B4"/>
  </mergeCells>
  <phoneticPr fontId="0" type="noConversion"/>
  <printOptions horizontalCentered="1"/>
  <pageMargins left="0.78740157480314965" right="0.78740157480314965" top="0.78740157480314965" bottom="0.59055118110236227" header="0" footer="0"/>
  <pageSetup scale="72" orientation="landscape" horizontalDpi="360" verticalDpi="360" r:id="rId1"/>
  <headerFooter alignWithMargins="0">
    <oddHeader>&amp;CINSTITUTO NACIONAL DE CANCEROLOGÍA
Empresa Social del Estado
PROYECTO TELEFONÍA UNIFICADA INC</oddHeader>
    <oddFooter>&amp;LInvitación Telefonía 2014-V10&amp;C&amp;D - &amp;T&amp;RHoja 2 de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C16"/>
  <sheetViews>
    <sheetView workbookViewId="0">
      <selection activeCell="H29" sqref="H29"/>
    </sheetView>
  </sheetViews>
  <sheetFormatPr baseColWidth="10" defaultRowHeight="12.75" x14ac:dyDescent="0.2"/>
  <cols>
    <col min="1" max="1" width="39" style="1" customWidth="1"/>
    <col min="2" max="2" width="22.42578125" style="1" customWidth="1"/>
    <col min="3" max="3" width="14.140625" style="1" customWidth="1"/>
    <col min="4" max="16384" width="11.42578125" style="1"/>
  </cols>
  <sheetData>
    <row r="1" spans="1:3" ht="27.75" customHeight="1" thickBot="1" x14ac:dyDescent="0.25">
      <c r="A1" s="364" t="s">
        <v>3</v>
      </c>
      <c r="B1" s="365"/>
      <c r="C1" s="366"/>
    </row>
    <row r="2" spans="1:3" ht="15" customHeight="1" x14ac:dyDescent="0.2">
      <c r="A2" s="367" t="s">
        <v>9</v>
      </c>
      <c r="B2" s="371" t="s">
        <v>49</v>
      </c>
      <c r="C2" s="372"/>
    </row>
    <row r="3" spans="1:3" x14ac:dyDescent="0.2">
      <c r="A3" s="368"/>
      <c r="B3" s="54" t="s">
        <v>31</v>
      </c>
      <c r="C3" s="55" t="s">
        <v>35</v>
      </c>
    </row>
    <row r="4" spans="1:3" ht="5.25" customHeight="1" x14ac:dyDescent="0.2">
      <c r="A4" s="33"/>
      <c r="B4" s="369"/>
      <c r="C4" s="370"/>
    </row>
    <row r="5" spans="1:3" ht="24.75" customHeight="1" x14ac:dyDescent="0.2">
      <c r="A5" s="34" t="s">
        <v>112</v>
      </c>
      <c r="B5" s="56">
        <f>+ProducServic!L7</f>
        <v>0</v>
      </c>
      <c r="C5" s="57" t="e">
        <f>+B5/$B$8</f>
        <v>#DIV/0!</v>
      </c>
    </row>
    <row r="6" spans="1:3" ht="24.75" customHeight="1" x14ac:dyDescent="0.2">
      <c r="A6" s="34" t="s">
        <v>113</v>
      </c>
      <c r="B6" s="56">
        <f>+ProducServic!L10</f>
        <v>0</v>
      </c>
      <c r="C6" s="57" t="e">
        <f t="shared" ref="C6:C7" si="0">+B6/$B$8</f>
        <v>#DIV/0!</v>
      </c>
    </row>
    <row r="7" spans="1:3" ht="24.75" customHeight="1" thickBot="1" x14ac:dyDescent="0.25">
      <c r="A7" s="35" t="s">
        <v>14</v>
      </c>
      <c r="B7" s="58">
        <f>+OtrosCostos!D25</f>
        <v>0</v>
      </c>
      <c r="C7" s="57" t="e">
        <f t="shared" si="0"/>
        <v>#DIV/0!</v>
      </c>
    </row>
    <row r="8" spans="1:3" ht="24.75" customHeight="1" thickTop="1" x14ac:dyDescent="0.2">
      <c r="A8" s="36" t="s">
        <v>15</v>
      </c>
      <c r="B8" s="59">
        <f>SUM(B5:B7)</f>
        <v>0</v>
      </c>
      <c r="C8" s="361" t="e">
        <f>SUM(C5:C7)</f>
        <v>#DIV/0!</v>
      </c>
    </row>
    <row r="9" spans="1:3" ht="24.75" customHeight="1" x14ac:dyDescent="0.2">
      <c r="A9" s="34" t="s">
        <v>53</v>
      </c>
      <c r="B9" s="56">
        <f>+ProducServic!F28+OtrosCostos!E26</f>
        <v>0</v>
      </c>
      <c r="C9" s="362"/>
    </row>
    <row r="10" spans="1:3" ht="24.75" customHeight="1" x14ac:dyDescent="0.2">
      <c r="A10" s="34" t="s">
        <v>51</v>
      </c>
      <c r="B10" s="56">
        <f>+B8+B9</f>
        <v>0</v>
      </c>
      <c r="C10" s="362"/>
    </row>
    <row r="11" spans="1:3" ht="24.75" customHeight="1" x14ac:dyDescent="0.2">
      <c r="A11" s="34" t="s">
        <v>50</v>
      </c>
      <c r="B11" s="56">
        <f>+ProducServic!F30+OtrosCostos!E28</f>
        <v>0</v>
      </c>
      <c r="C11" s="362"/>
    </row>
    <row r="12" spans="1:3" ht="24.75" customHeight="1" x14ac:dyDescent="0.2">
      <c r="A12" s="359" t="s">
        <v>16</v>
      </c>
      <c r="B12" s="60">
        <f>+B10-B11</f>
        <v>0</v>
      </c>
      <c r="C12" s="363"/>
    </row>
    <row r="13" spans="1:3" ht="24.75" customHeight="1" thickBot="1" x14ac:dyDescent="0.25">
      <c r="A13" s="360"/>
      <c r="B13" s="357">
        <f>+B12</f>
        <v>0</v>
      </c>
      <c r="C13" s="358"/>
    </row>
    <row r="16" spans="1:3" x14ac:dyDescent="0.2">
      <c r="C16" s="159" t="s">
        <v>8</v>
      </c>
    </row>
  </sheetData>
  <mergeCells count="7">
    <mergeCell ref="B13:C13"/>
    <mergeCell ref="A12:A13"/>
    <mergeCell ref="C8:C12"/>
    <mergeCell ref="A1:C1"/>
    <mergeCell ref="A2:A3"/>
    <mergeCell ref="B4:C4"/>
    <mergeCell ref="B2:C2"/>
  </mergeCells>
  <phoneticPr fontId="0" type="noConversion"/>
  <printOptions horizontalCentered="1"/>
  <pageMargins left="0.78740157480314965" right="0.78740157480314965" top="0.98425196850393704" bottom="0.98425196850393704" header="0" footer="0"/>
  <pageSetup orientation="landscape" horizontalDpi="360" verticalDpi="360" r:id="rId1"/>
  <headerFooter alignWithMargins="0">
    <oddHeader>&amp;CINSTITUTO NACIONAL DE CANCEROLOGÍA
Empresa Social del Estado
PROYECTO TELEFONÍA UNIFICADA INC</oddHeader>
    <oddFooter>&amp;LInvitación Telefonía 2014-V10&amp;C&amp;D - &amp;T&amp;RHoja 3 de 3</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pageSetUpPr fitToPage="1"/>
  </sheetPr>
  <dimension ref="A1:J34"/>
  <sheetViews>
    <sheetView zoomScale="70" zoomScaleNormal="70" workbookViewId="0">
      <pane xSplit="1" ySplit="6" topLeftCell="B7" activePane="bottomRight" state="frozen"/>
      <selection pane="topRight" activeCell="B1" sqref="B1"/>
      <selection pane="bottomLeft" activeCell="A6" sqref="A6"/>
      <selection pane="bottomRight" activeCell="B7" sqref="B7"/>
    </sheetView>
  </sheetViews>
  <sheetFormatPr baseColWidth="10" defaultRowHeight="12.75" x14ac:dyDescent="0.2"/>
  <cols>
    <col min="1" max="1" width="6.42578125" style="5" customWidth="1"/>
    <col min="2" max="2" width="40.7109375" style="17" customWidth="1"/>
    <col min="3" max="3" width="32" style="17" customWidth="1"/>
    <col min="4" max="4" width="21.42578125" style="17" customWidth="1"/>
    <col min="5" max="5" width="13.7109375" style="17" customWidth="1"/>
    <col min="6" max="6" width="16.42578125" style="5" customWidth="1"/>
    <col min="7" max="7" width="16.42578125" style="5" bestFit="1" customWidth="1"/>
    <col min="8" max="8" width="24.7109375" style="18" customWidth="1"/>
    <col min="9" max="9" width="11.85546875" style="18" bestFit="1" customWidth="1"/>
    <col min="10" max="10" width="18.42578125" style="18" customWidth="1"/>
    <col min="11" max="16384" width="11.42578125" style="5"/>
  </cols>
  <sheetData>
    <row r="1" spans="1:10" ht="8.25" customHeight="1" x14ac:dyDescent="0.2">
      <c r="A1" s="378" t="s">
        <v>17</v>
      </c>
      <c r="B1" s="379"/>
      <c r="C1" s="379"/>
      <c r="D1" s="379"/>
      <c r="E1" s="379"/>
      <c r="F1" s="379"/>
      <c r="G1" s="379"/>
      <c r="H1" s="379"/>
      <c r="I1" s="379"/>
      <c r="J1" s="380"/>
    </row>
    <row r="2" spans="1:10" ht="11.25" customHeight="1" x14ac:dyDescent="0.2">
      <c r="A2" s="381"/>
      <c r="B2" s="382"/>
      <c r="C2" s="382"/>
      <c r="D2" s="382"/>
      <c r="E2" s="382"/>
      <c r="F2" s="382"/>
      <c r="G2" s="382"/>
      <c r="H2" s="382"/>
      <c r="I2" s="382"/>
      <c r="J2" s="383"/>
    </row>
    <row r="3" spans="1:10" ht="9" customHeight="1" x14ac:dyDescent="0.2">
      <c r="A3" s="381"/>
      <c r="B3" s="382"/>
      <c r="C3" s="382"/>
      <c r="D3" s="382"/>
      <c r="E3" s="382"/>
      <c r="F3" s="382"/>
      <c r="G3" s="382"/>
      <c r="H3" s="382"/>
      <c r="I3" s="382"/>
      <c r="J3" s="383"/>
    </row>
    <row r="4" spans="1:10" ht="25.5" x14ac:dyDescent="0.2">
      <c r="A4" s="373" t="s">
        <v>5</v>
      </c>
      <c r="B4" s="375" t="s">
        <v>18</v>
      </c>
      <c r="C4" s="375" t="s">
        <v>19</v>
      </c>
      <c r="D4" s="6" t="s">
        <v>63</v>
      </c>
      <c r="E4" s="375" t="s">
        <v>20</v>
      </c>
      <c r="F4" s="6" t="s">
        <v>39</v>
      </c>
      <c r="G4" s="6" t="s">
        <v>38</v>
      </c>
      <c r="H4" s="375" t="s">
        <v>21</v>
      </c>
      <c r="I4" s="6" t="s">
        <v>22</v>
      </c>
      <c r="J4" s="7" t="s">
        <v>36</v>
      </c>
    </row>
    <row r="5" spans="1:10" x14ac:dyDescent="0.2">
      <c r="A5" s="374"/>
      <c r="B5" s="376"/>
      <c r="C5" s="376"/>
      <c r="D5" s="68" t="s">
        <v>62</v>
      </c>
      <c r="E5" s="376"/>
      <c r="F5" s="6" t="s">
        <v>37</v>
      </c>
      <c r="G5" s="6" t="s">
        <v>37</v>
      </c>
      <c r="H5" s="376"/>
      <c r="I5" s="38">
        <v>616000</v>
      </c>
      <c r="J5" s="7" t="s">
        <v>4</v>
      </c>
    </row>
    <row r="6" spans="1:10" ht="5.25" customHeight="1" x14ac:dyDescent="0.2">
      <c r="A6" s="384"/>
      <c r="B6" s="385"/>
      <c r="C6" s="385"/>
      <c r="D6" s="385"/>
      <c r="E6" s="385"/>
      <c r="F6" s="385"/>
      <c r="G6" s="385"/>
      <c r="H6" s="385"/>
      <c r="I6" s="385"/>
      <c r="J6" s="9"/>
    </row>
    <row r="7" spans="1:10" ht="29.25" customHeight="1" x14ac:dyDescent="0.2">
      <c r="A7" s="8">
        <v>1</v>
      </c>
      <c r="B7" s="19" t="s">
        <v>8</v>
      </c>
      <c r="C7" s="20" t="s">
        <v>8</v>
      </c>
      <c r="D7" s="20" t="s">
        <v>8</v>
      </c>
      <c r="E7" s="20" t="s">
        <v>8</v>
      </c>
      <c r="F7" s="21" t="s">
        <v>8</v>
      </c>
      <c r="G7" s="21" t="s">
        <v>8</v>
      </c>
      <c r="H7" s="22">
        <v>0</v>
      </c>
      <c r="I7" s="10">
        <f>+H7/$I$5</f>
        <v>0</v>
      </c>
      <c r="J7" s="27" t="s">
        <v>8</v>
      </c>
    </row>
    <row r="8" spans="1:10" ht="29.25" customHeight="1" x14ac:dyDescent="0.2">
      <c r="A8" s="8">
        <v>2</v>
      </c>
      <c r="B8" s="19"/>
      <c r="C8" s="20"/>
      <c r="D8" s="20"/>
      <c r="E8" s="20"/>
      <c r="F8" s="21"/>
      <c r="G8" s="21"/>
      <c r="H8" s="22">
        <v>0</v>
      </c>
      <c r="I8" s="10">
        <f t="shared" ref="I8:I28" si="0">+H8/$I$5</f>
        <v>0</v>
      </c>
      <c r="J8" s="27"/>
    </row>
    <row r="9" spans="1:10" ht="29.25" customHeight="1" x14ac:dyDescent="0.2">
      <c r="A9" s="8">
        <v>3</v>
      </c>
      <c r="B9" s="19"/>
      <c r="C9" s="20"/>
      <c r="D9" s="20"/>
      <c r="E9" s="20"/>
      <c r="F9" s="21"/>
      <c r="G9" s="21"/>
      <c r="H9" s="22">
        <v>0</v>
      </c>
      <c r="I9" s="10">
        <f t="shared" si="0"/>
        <v>0</v>
      </c>
      <c r="J9" s="27"/>
    </row>
    <row r="10" spans="1:10" ht="29.25" customHeight="1" x14ac:dyDescent="0.2">
      <c r="A10" s="8">
        <v>4</v>
      </c>
      <c r="B10" s="19"/>
      <c r="C10" s="20"/>
      <c r="D10" s="20"/>
      <c r="E10" s="20"/>
      <c r="F10" s="21"/>
      <c r="G10" s="21"/>
      <c r="H10" s="22">
        <v>0</v>
      </c>
      <c r="I10" s="10">
        <f t="shared" si="0"/>
        <v>0</v>
      </c>
      <c r="J10" s="27"/>
    </row>
    <row r="11" spans="1:10" ht="29.25" customHeight="1" x14ac:dyDescent="0.2">
      <c r="A11" s="8">
        <v>5</v>
      </c>
      <c r="B11" s="19"/>
      <c r="C11" s="20"/>
      <c r="D11" s="20"/>
      <c r="E11" s="20"/>
      <c r="F11" s="21"/>
      <c r="G11" s="21"/>
      <c r="H11" s="22">
        <v>0</v>
      </c>
      <c r="I11" s="10">
        <f t="shared" si="0"/>
        <v>0</v>
      </c>
      <c r="J11" s="27"/>
    </row>
    <row r="12" spans="1:10" ht="29.25" customHeight="1" x14ac:dyDescent="0.2">
      <c r="A12" s="8">
        <v>6</v>
      </c>
      <c r="B12" s="19"/>
      <c r="C12" s="20"/>
      <c r="D12" s="20"/>
      <c r="E12" s="20"/>
      <c r="F12" s="21"/>
      <c r="G12" s="21"/>
      <c r="H12" s="22">
        <v>0</v>
      </c>
      <c r="I12" s="10">
        <f t="shared" si="0"/>
        <v>0</v>
      </c>
      <c r="J12" s="27"/>
    </row>
    <row r="13" spans="1:10" ht="29.25" customHeight="1" x14ac:dyDescent="0.2">
      <c r="A13" s="8">
        <v>7</v>
      </c>
      <c r="B13" s="19"/>
      <c r="C13" s="20" t="s">
        <v>8</v>
      </c>
      <c r="D13" s="20"/>
      <c r="E13" s="20"/>
      <c r="F13" s="21"/>
      <c r="G13" s="21"/>
      <c r="H13" s="22">
        <v>0</v>
      </c>
      <c r="I13" s="10">
        <f t="shared" si="0"/>
        <v>0</v>
      </c>
      <c r="J13" s="27"/>
    </row>
    <row r="14" spans="1:10" ht="29.25" customHeight="1" x14ac:dyDescent="0.2">
      <c r="A14" s="8">
        <v>8</v>
      </c>
      <c r="B14" s="19"/>
      <c r="C14" s="20"/>
      <c r="D14" s="20"/>
      <c r="E14" s="20"/>
      <c r="F14" s="21"/>
      <c r="G14" s="21"/>
      <c r="H14" s="22">
        <v>0</v>
      </c>
      <c r="I14" s="10">
        <f t="shared" si="0"/>
        <v>0</v>
      </c>
      <c r="J14" s="27"/>
    </row>
    <row r="15" spans="1:10" ht="29.25" customHeight="1" x14ac:dyDescent="0.2">
      <c r="A15" s="8">
        <v>9</v>
      </c>
      <c r="B15" s="19"/>
      <c r="C15" s="20"/>
      <c r="D15" s="20"/>
      <c r="E15" s="20"/>
      <c r="F15" s="21"/>
      <c r="G15" s="21"/>
      <c r="H15" s="22">
        <v>0</v>
      </c>
      <c r="I15" s="10">
        <f t="shared" si="0"/>
        <v>0</v>
      </c>
      <c r="J15" s="27"/>
    </row>
    <row r="16" spans="1:10" ht="29.25" customHeight="1" x14ac:dyDescent="0.2">
      <c r="A16" s="8">
        <v>10</v>
      </c>
      <c r="B16" s="19"/>
      <c r="C16" s="20"/>
      <c r="D16" s="20"/>
      <c r="E16" s="20"/>
      <c r="F16" s="21"/>
      <c r="G16" s="21"/>
      <c r="H16" s="22">
        <v>0</v>
      </c>
      <c r="I16" s="10">
        <f t="shared" si="0"/>
        <v>0</v>
      </c>
      <c r="J16" s="27"/>
    </row>
    <row r="17" spans="1:10" ht="29.25" customHeight="1" x14ac:dyDescent="0.2">
      <c r="A17" s="8">
        <v>11</v>
      </c>
      <c r="B17" s="19"/>
      <c r="C17" s="20"/>
      <c r="D17" s="20"/>
      <c r="E17" s="20"/>
      <c r="F17" s="21"/>
      <c r="G17" s="21"/>
      <c r="H17" s="22">
        <v>0</v>
      </c>
      <c r="I17" s="10">
        <f t="shared" si="0"/>
        <v>0</v>
      </c>
      <c r="J17" s="27"/>
    </row>
    <row r="18" spans="1:10" ht="29.25" customHeight="1" x14ac:dyDescent="0.2">
      <c r="A18" s="8">
        <v>12</v>
      </c>
      <c r="B18" s="19"/>
      <c r="C18" s="20"/>
      <c r="D18" s="20"/>
      <c r="E18" s="20"/>
      <c r="F18" s="21"/>
      <c r="G18" s="21"/>
      <c r="H18" s="22">
        <v>0</v>
      </c>
      <c r="I18" s="10">
        <f t="shared" si="0"/>
        <v>0</v>
      </c>
      <c r="J18" s="27"/>
    </row>
    <row r="19" spans="1:10" ht="29.25" customHeight="1" x14ac:dyDescent="0.2">
      <c r="A19" s="8">
        <v>13</v>
      </c>
      <c r="B19" s="19"/>
      <c r="C19" s="20"/>
      <c r="D19" s="20"/>
      <c r="E19" s="20"/>
      <c r="F19" s="21"/>
      <c r="G19" s="21"/>
      <c r="H19" s="22">
        <v>0</v>
      </c>
      <c r="I19" s="10">
        <f t="shared" si="0"/>
        <v>0</v>
      </c>
      <c r="J19" s="27"/>
    </row>
    <row r="20" spans="1:10" ht="29.25" customHeight="1" x14ac:dyDescent="0.2">
      <c r="A20" s="8">
        <v>14</v>
      </c>
      <c r="B20" s="19"/>
      <c r="C20" s="20"/>
      <c r="D20" s="20"/>
      <c r="E20" s="20"/>
      <c r="F20" s="21"/>
      <c r="G20" s="21"/>
      <c r="H20" s="22">
        <v>0</v>
      </c>
      <c r="I20" s="10">
        <f t="shared" si="0"/>
        <v>0</v>
      </c>
      <c r="J20" s="27"/>
    </row>
    <row r="21" spans="1:10" ht="29.25" customHeight="1" x14ac:dyDescent="0.2">
      <c r="A21" s="8">
        <v>15</v>
      </c>
      <c r="B21" s="19"/>
      <c r="C21" s="20"/>
      <c r="D21" s="20"/>
      <c r="E21" s="20"/>
      <c r="F21" s="21"/>
      <c r="G21" s="21"/>
      <c r="H21" s="22">
        <v>0</v>
      </c>
      <c r="I21" s="10">
        <f t="shared" si="0"/>
        <v>0</v>
      </c>
      <c r="J21" s="27"/>
    </row>
    <row r="22" spans="1:10" ht="29.25" customHeight="1" x14ac:dyDescent="0.2">
      <c r="A22" s="8">
        <v>16</v>
      </c>
      <c r="B22" s="19"/>
      <c r="C22" s="20"/>
      <c r="D22" s="20"/>
      <c r="E22" s="20"/>
      <c r="F22" s="21"/>
      <c r="G22" s="21"/>
      <c r="H22" s="22">
        <v>0</v>
      </c>
      <c r="I22" s="10">
        <f t="shared" si="0"/>
        <v>0</v>
      </c>
      <c r="J22" s="27"/>
    </row>
    <row r="23" spans="1:10" ht="29.25" customHeight="1" x14ac:dyDescent="0.2">
      <c r="A23" s="8">
        <v>17</v>
      </c>
      <c r="B23" s="19"/>
      <c r="C23" s="20"/>
      <c r="D23" s="20"/>
      <c r="E23" s="20"/>
      <c r="F23" s="21"/>
      <c r="G23" s="21"/>
      <c r="H23" s="22">
        <v>0</v>
      </c>
      <c r="I23" s="10">
        <f t="shared" si="0"/>
        <v>0</v>
      </c>
      <c r="J23" s="27"/>
    </row>
    <row r="24" spans="1:10" ht="29.25" customHeight="1" x14ac:dyDescent="0.2">
      <c r="A24" s="8">
        <v>18</v>
      </c>
      <c r="B24" s="19"/>
      <c r="C24" s="20"/>
      <c r="D24" s="20"/>
      <c r="E24" s="20"/>
      <c r="F24" s="21"/>
      <c r="G24" s="21"/>
      <c r="H24" s="22">
        <v>0</v>
      </c>
      <c r="I24" s="10">
        <f t="shared" si="0"/>
        <v>0</v>
      </c>
      <c r="J24" s="27"/>
    </row>
    <row r="25" spans="1:10" ht="29.25" customHeight="1" x14ac:dyDescent="0.2">
      <c r="A25" s="8">
        <v>19</v>
      </c>
      <c r="B25" s="19"/>
      <c r="C25" s="20"/>
      <c r="D25" s="20"/>
      <c r="E25" s="20"/>
      <c r="F25" s="21"/>
      <c r="G25" s="21"/>
      <c r="H25" s="22">
        <v>0</v>
      </c>
      <c r="I25" s="10">
        <f t="shared" si="0"/>
        <v>0</v>
      </c>
      <c r="J25" s="27"/>
    </row>
    <row r="26" spans="1:10" ht="29.25" customHeight="1" x14ac:dyDescent="0.2">
      <c r="A26" s="8">
        <v>20</v>
      </c>
      <c r="B26" s="19"/>
      <c r="C26" s="20"/>
      <c r="D26" s="20"/>
      <c r="E26" s="20"/>
      <c r="F26" s="21"/>
      <c r="G26" s="21"/>
      <c r="H26" s="22">
        <v>0</v>
      </c>
      <c r="I26" s="10">
        <f t="shared" si="0"/>
        <v>0</v>
      </c>
      <c r="J26" s="27"/>
    </row>
    <row r="27" spans="1:10" ht="29.25" customHeight="1" x14ac:dyDescent="0.2">
      <c r="A27" s="8">
        <v>21</v>
      </c>
      <c r="B27" s="19"/>
      <c r="C27" s="20"/>
      <c r="D27" s="20"/>
      <c r="E27" s="20"/>
      <c r="F27" s="21"/>
      <c r="G27" s="21"/>
      <c r="H27" s="22">
        <v>0</v>
      </c>
      <c r="I27" s="10">
        <f t="shared" si="0"/>
        <v>0</v>
      </c>
      <c r="J27" s="27"/>
    </row>
    <row r="28" spans="1:10" ht="29.25" customHeight="1" thickBot="1" x14ac:dyDescent="0.25">
      <c r="A28" s="11">
        <v>22</v>
      </c>
      <c r="B28" s="23"/>
      <c r="C28" s="24"/>
      <c r="D28" s="24"/>
      <c r="E28" s="24"/>
      <c r="F28" s="25"/>
      <c r="G28" s="25"/>
      <c r="H28" s="26">
        <v>0</v>
      </c>
      <c r="I28" s="12">
        <f t="shared" si="0"/>
        <v>0</v>
      </c>
      <c r="J28" s="28"/>
    </row>
    <row r="29" spans="1:10" ht="24.75" customHeight="1" thickTop="1" thickBot="1" x14ac:dyDescent="0.25">
      <c r="A29" s="386" t="s">
        <v>23</v>
      </c>
      <c r="B29" s="387"/>
      <c r="C29" s="387"/>
      <c r="D29" s="69"/>
      <c r="E29" s="13"/>
      <c r="F29" s="13"/>
      <c r="G29" s="13"/>
      <c r="H29" s="14">
        <f>SUM(H7:H28)</f>
        <v>0</v>
      </c>
      <c r="I29" s="15">
        <f>SUM(I7:I28)</f>
        <v>0</v>
      </c>
      <c r="J29" s="16"/>
    </row>
    <row r="31" spans="1:10" x14ac:dyDescent="0.2">
      <c r="B31" s="29" t="s">
        <v>24</v>
      </c>
      <c r="C31" s="377" t="s">
        <v>8</v>
      </c>
      <c r="D31" s="377"/>
      <c r="E31" s="377"/>
      <c r="F31" s="377"/>
      <c r="G31" s="377"/>
      <c r="H31" s="377"/>
      <c r="I31" s="377"/>
      <c r="J31" s="377"/>
    </row>
    <row r="32" spans="1:10" x14ac:dyDescent="0.2">
      <c r="B32" s="29" t="s">
        <v>25</v>
      </c>
      <c r="C32" s="377" t="s">
        <v>8</v>
      </c>
      <c r="D32" s="377"/>
      <c r="E32" s="377"/>
      <c r="F32" s="377"/>
      <c r="G32" s="377"/>
      <c r="H32" s="377"/>
      <c r="I32" s="377"/>
      <c r="J32" s="377"/>
    </row>
    <row r="33" spans="2:10" x14ac:dyDescent="0.2">
      <c r="B33" s="29" t="s">
        <v>26</v>
      </c>
      <c r="C33" s="377" t="s">
        <v>8</v>
      </c>
      <c r="D33" s="377"/>
      <c r="E33" s="377"/>
      <c r="F33" s="377"/>
      <c r="G33" s="377"/>
      <c r="H33" s="377"/>
      <c r="I33" s="377"/>
      <c r="J33" s="377"/>
    </row>
    <row r="34" spans="2:10" x14ac:dyDescent="0.2">
      <c r="B34" s="29" t="s">
        <v>27</v>
      </c>
      <c r="C34" s="377" t="s">
        <v>8</v>
      </c>
      <c r="D34" s="377"/>
      <c r="E34" s="377"/>
      <c r="F34" s="377"/>
      <c r="G34" s="377"/>
      <c r="H34" s="377"/>
      <c r="I34" s="377"/>
      <c r="J34" s="377"/>
    </row>
  </sheetData>
  <sheetProtection password="DE17" sheet="1" objects="1" scenarios="1"/>
  <mergeCells count="12">
    <mergeCell ref="A4:A5"/>
    <mergeCell ref="B4:B5"/>
    <mergeCell ref="C33:J33"/>
    <mergeCell ref="C34:J34"/>
    <mergeCell ref="A1:J3"/>
    <mergeCell ref="A6:I6"/>
    <mergeCell ref="A29:C29"/>
    <mergeCell ref="C31:J31"/>
    <mergeCell ref="H4:H5"/>
    <mergeCell ref="E4:E5"/>
    <mergeCell ref="C4:C5"/>
    <mergeCell ref="C32:J32"/>
  </mergeCells>
  <phoneticPr fontId="0" type="noConversion"/>
  <pageMargins left="0.74803149606299213" right="0.74803149606299213" top="0.59055118110236227" bottom="0.98425196850393704" header="0" footer="0"/>
  <pageSetup scale="61" orientation="landscape" horizontalDpi="360" verticalDpi="360" r:id="rId1"/>
  <headerFooter alignWithMargins="0">
    <oddHeader>&amp;CINSTITUTO NACIONAL DE CANCEROLOGÍA
Empresa Social del Estado
PROYECTO TELEFONÍA UNIFICADA INC</oddHeader>
    <oddFooter>&amp;LInvitación Telefonía 2014-V10&amp;C&amp;D - &amp;T&amp;RHoja  1 -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P39"/>
  <sheetViews>
    <sheetView zoomScaleNormal="100" workbookViewId="0">
      <selection sqref="A1:N1"/>
    </sheetView>
  </sheetViews>
  <sheetFormatPr baseColWidth="10" defaultRowHeight="12.75" x14ac:dyDescent="0.2"/>
  <cols>
    <col min="1" max="1" width="5.7109375" style="2" bestFit="1" customWidth="1"/>
    <col min="2" max="2" width="42.85546875" style="2" customWidth="1"/>
    <col min="3" max="3" width="10" style="2" customWidth="1"/>
    <col min="4" max="4" width="21.42578125" style="2" customWidth="1"/>
    <col min="5" max="5" width="24.140625" style="108" bestFit="1" customWidth="1"/>
    <col min="6" max="6" width="14.42578125" style="108" customWidth="1"/>
    <col min="7" max="7" width="9.28515625" style="2" bestFit="1" customWidth="1"/>
    <col min="8" max="8" width="12.28515625" style="2" customWidth="1"/>
    <col min="9" max="9" width="11.28515625" style="2" customWidth="1"/>
    <col min="10" max="10" width="11.7109375" style="2" bestFit="1" customWidth="1"/>
    <col min="11" max="14" width="11.42578125" style="2"/>
    <col min="15" max="15" width="14.5703125" style="83" bestFit="1" customWidth="1"/>
    <col min="16" max="16384" width="11.42578125" style="2"/>
  </cols>
  <sheetData>
    <row r="1" spans="1:16" ht="15.75" thickBot="1" x14ac:dyDescent="0.25">
      <c r="A1" s="446" t="str">
        <f>+Eval_Requisitos!A1</f>
        <v>CONVOCATORIA PÚBLICA No 119-2014</v>
      </c>
      <c r="B1" s="447"/>
      <c r="C1" s="447"/>
      <c r="D1" s="447"/>
      <c r="E1" s="447"/>
      <c r="F1" s="447"/>
      <c r="G1" s="447"/>
      <c r="H1" s="447"/>
      <c r="I1" s="447"/>
      <c r="J1" s="447"/>
      <c r="K1" s="447"/>
      <c r="L1" s="447"/>
      <c r="M1" s="447"/>
      <c r="N1" s="448"/>
    </row>
    <row r="2" spans="1:16" ht="13.5" thickBot="1" x14ac:dyDescent="0.25">
      <c r="A2" s="406" t="s">
        <v>67</v>
      </c>
      <c r="B2" s="407"/>
      <c r="C2" s="408"/>
      <c r="D2" s="449">
        <f>+ProducServic!E1</f>
        <v>0</v>
      </c>
      <c r="E2" s="450"/>
      <c r="F2" s="450"/>
      <c r="G2" s="450"/>
      <c r="H2" s="450"/>
      <c r="I2" s="450"/>
      <c r="J2" s="450"/>
      <c r="K2" s="450"/>
      <c r="L2" s="450"/>
      <c r="M2" s="450"/>
      <c r="N2" s="451"/>
    </row>
    <row r="3" spans="1:16" x14ac:dyDescent="0.2">
      <c r="A3" s="409"/>
      <c r="B3" s="410"/>
      <c r="C3" s="411"/>
      <c r="D3" s="452" t="s">
        <v>68</v>
      </c>
      <c r="E3" s="452" t="s">
        <v>69</v>
      </c>
      <c r="F3" s="455" t="s">
        <v>70</v>
      </c>
      <c r="G3" s="432" t="s">
        <v>71</v>
      </c>
      <c r="H3" s="459" t="s">
        <v>72</v>
      </c>
      <c r="I3" s="462" t="s">
        <v>90</v>
      </c>
      <c r="J3" s="432" t="s">
        <v>91</v>
      </c>
      <c r="K3" s="432" t="s">
        <v>92</v>
      </c>
      <c r="L3" s="432" t="s">
        <v>93</v>
      </c>
      <c r="M3" s="432" t="s">
        <v>94</v>
      </c>
      <c r="N3" s="435" t="s">
        <v>73</v>
      </c>
    </row>
    <row r="4" spans="1:16" ht="12.75" customHeight="1" x14ac:dyDescent="0.2">
      <c r="A4" s="438" t="s">
        <v>134</v>
      </c>
      <c r="B4" s="439"/>
      <c r="C4" s="440"/>
      <c r="D4" s="453"/>
      <c r="E4" s="453"/>
      <c r="F4" s="456"/>
      <c r="G4" s="433"/>
      <c r="H4" s="460"/>
      <c r="I4" s="463"/>
      <c r="J4" s="433"/>
      <c r="K4" s="433"/>
      <c r="L4" s="433"/>
      <c r="M4" s="433"/>
      <c r="N4" s="436"/>
    </row>
    <row r="5" spans="1:16" ht="13.5" thickBot="1" x14ac:dyDescent="0.25">
      <c r="A5" s="441"/>
      <c r="B5" s="442"/>
      <c r="C5" s="443"/>
      <c r="D5" s="454"/>
      <c r="E5" s="454"/>
      <c r="F5" s="457"/>
      <c r="G5" s="458"/>
      <c r="H5" s="461"/>
      <c r="I5" s="464"/>
      <c r="J5" s="434"/>
      <c r="K5" s="434"/>
      <c r="L5" s="434"/>
      <c r="M5" s="434"/>
      <c r="N5" s="437"/>
      <c r="O5" s="83" t="s">
        <v>8</v>
      </c>
    </row>
    <row r="6" spans="1:16" s="31" customFormat="1" ht="13.5" thickBot="1" x14ac:dyDescent="0.25">
      <c r="A6" s="403" t="s">
        <v>8</v>
      </c>
      <c r="B6" s="404"/>
      <c r="C6" s="84" t="s">
        <v>74</v>
      </c>
      <c r="D6" s="116"/>
      <c r="E6" s="394" t="s">
        <v>75</v>
      </c>
      <c r="F6" s="395"/>
      <c r="G6" s="395"/>
      <c r="H6" s="395"/>
      <c r="I6" s="85"/>
      <c r="J6" s="444" t="s">
        <v>76</v>
      </c>
      <c r="K6" s="444"/>
      <c r="L6" s="444"/>
      <c r="M6" s="444"/>
      <c r="N6" s="445"/>
      <c r="O6" s="86" t="s">
        <v>8</v>
      </c>
    </row>
    <row r="7" spans="1:16" x14ac:dyDescent="0.2">
      <c r="A7" s="368" t="s">
        <v>77</v>
      </c>
      <c r="B7" s="405"/>
      <c r="C7" s="87" t="s">
        <v>78</v>
      </c>
      <c r="D7" s="388" t="s">
        <v>8</v>
      </c>
      <c r="E7" s="389"/>
      <c r="F7" s="389"/>
      <c r="G7" s="389"/>
      <c r="H7" s="390"/>
      <c r="I7" s="88">
        <v>2</v>
      </c>
      <c r="J7" s="89">
        <v>4</v>
      </c>
      <c r="K7" s="89">
        <v>7</v>
      </c>
      <c r="L7" s="89">
        <v>9</v>
      </c>
      <c r="M7" s="89">
        <v>12</v>
      </c>
      <c r="N7" s="90">
        <v>15</v>
      </c>
    </row>
    <row r="8" spans="1:16" ht="52.5" x14ac:dyDescent="0.2">
      <c r="A8" s="77">
        <v>1</v>
      </c>
      <c r="B8" s="91" t="s">
        <v>84</v>
      </c>
      <c r="C8" s="189" t="s">
        <v>81</v>
      </c>
      <c r="D8" s="92" t="s">
        <v>85</v>
      </c>
      <c r="E8" s="92" t="s">
        <v>86</v>
      </c>
      <c r="F8" s="93" t="s">
        <v>87</v>
      </c>
      <c r="G8" s="94">
        <v>1</v>
      </c>
      <c r="H8" s="95" t="s">
        <v>95</v>
      </c>
      <c r="I8" s="109" t="s">
        <v>8</v>
      </c>
      <c r="J8" s="110"/>
      <c r="K8" s="110"/>
      <c r="L8" s="110"/>
      <c r="M8" s="110"/>
      <c r="N8" s="111"/>
      <c r="O8" s="83" t="s">
        <v>8</v>
      </c>
    </row>
    <row r="9" spans="1:16" ht="52.5" x14ac:dyDescent="0.2">
      <c r="A9" s="77">
        <v>2</v>
      </c>
      <c r="B9" s="91" t="s">
        <v>97</v>
      </c>
      <c r="C9" s="189" t="s">
        <v>81</v>
      </c>
      <c r="D9" s="92" t="s">
        <v>88</v>
      </c>
      <c r="E9" s="92" t="s">
        <v>89</v>
      </c>
      <c r="F9" s="93" t="s">
        <v>87</v>
      </c>
      <c r="G9" s="94">
        <v>1</v>
      </c>
      <c r="H9" s="96" t="s">
        <v>96</v>
      </c>
      <c r="I9" s="109"/>
      <c r="J9" s="110"/>
      <c r="K9" s="110"/>
      <c r="L9" s="110"/>
      <c r="M9" s="110"/>
      <c r="N9" s="111"/>
    </row>
    <row r="10" spans="1:16" ht="52.5" x14ac:dyDescent="0.2">
      <c r="A10" s="77">
        <v>3</v>
      </c>
      <c r="B10" s="91" t="s">
        <v>98</v>
      </c>
      <c r="C10" s="189" t="s">
        <v>81</v>
      </c>
      <c r="D10" s="92" t="s">
        <v>88</v>
      </c>
      <c r="E10" s="92" t="s">
        <v>89</v>
      </c>
      <c r="F10" s="93" t="s">
        <v>87</v>
      </c>
      <c r="G10" s="94">
        <v>1</v>
      </c>
      <c r="H10" s="96" t="s">
        <v>96</v>
      </c>
      <c r="I10" s="109"/>
      <c r="J10" s="110"/>
      <c r="K10" s="110"/>
      <c r="L10" s="110"/>
      <c r="M10" s="110"/>
      <c r="N10" s="111"/>
      <c r="P10" s="2" t="s">
        <v>8</v>
      </c>
    </row>
    <row r="11" spans="1:16" ht="52.5" x14ac:dyDescent="0.2">
      <c r="A11" s="77">
        <v>4</v>
      </c>
      <c r="B11" s="91" t="s">
        <v>99</v>
      </c>
      <c r="C11" s="189" t="s">
        <v>81</v>
      </c>
      <c r="D11" s="92" t="s">
        <v>88</v>
      </c>
      <c r="E11" s="92" t="s">
        <v>89</v>
      </c>
      <c r="F11" s="93" t="s">
        <v>87</v>
      </c>
      <c r="G11" s="94">
        <v>1</v>
      </c>
      <c r="H11" s="96" t="s">
        <v>96</v>
      </c>
      <c r="I11" s="109"/>
      <c r="J11" s="110"/>
      <c r="K11" s="110"/>
      <c r="L11" s="110"/>
      <c r="M11" s="110"/>
      <c r="N11" s="111"/>
    </row>
    <row r="12" spans="1:16" ht="52.5" x14ac:dyDescent="0.2">
      <c r="A12" s="77">
        <v>5</v>
      </c>
      <c r="B12" s="91" t="s">
        <v>100</v>
      </c>
      <c r="C12" s="189" t="s">
        <v>81</v>
      </c>
      <c r="D12" s="92" t="s">
        <v>88</v>
      </c>
      <c r="E12" s="92" t="s">
        <v>89</v>
      </c>
      <c r="F12" s="93" t="s">
        <v>87</v>
      </c>
      <c r="G12" s="94">
        <v>1</v>
      </c>
      <c r="H12" s="96" t="s">
        <v>96</v>
      </c>
      <c r="I12" s="109"/>
      <c r="J12" s="110"/>
      <c r="K12" s="110"/>
      <c r="L12" s="110"/>
      <c r="M12" s="110"/>
      <c r="N12" s="111"/>
      <c r="P12" s="2">
        <f>90/6</f>
        <v>15</v>
      </c>
    </row>
    <row r="13" spans="1:16" ht="52.5" x14ac:dyDescent="0.2">
      <c r="A13" s="77">
        <v>6</v>
      </c>
      <c r="B13" s="91" t="s">
        <v>101</v>
      </c>
      <c r="C13" s="189" t="s">
        <v>81</v>
      </c>
      <c r="D13" s="92" t="s">
        <v>88</v>
      </c>
      <c r="E13" s="92" t="s">
        <v>89</v>
      </c>
      <c r="F13" s="93" t="s">
        <v>87</v>
      </c>
      <c r="G13" s="94">
        <v>1</v>
      </c>
      <c r="H13" s="96" t="s">
        <v>96</v>
      </c>
      <c r="I13" s="109"/>
      <c r="J13" s="110"/>
      <c r="K13" s="110"/>
      <c r="L13" s="110"/>
      <c r="M13" s="110"/>
      <c r="N13" s="111"/>
    </row>
    <row r="14" spans="1:16" ht="52.5" x14ac:dyDescent="0.2">
      <c r="A14" s="77">
        <v>7</v>
      </c>
      <c r="B14" s="91" t="s">
        <v>135</v>
      </c>
      <c r="C14" s="189" t="s">
        <v>81</v>
      </c>
      <c r="D14" s="92" t="s">
        <v>88</v>
      </c>
      <c r="E14" s="92" t="s">
        <v>89</v>
      </c>
      <c r="F14" s="93" t="s">
        <v>87</v>
      </c>
      <c r="G14" s="94">
        <v>1</v>
      </c>
      <c r="H14" s="96" t="s">
        <v>96</v>
      </c>
      <c r="I14" s="109"/>
      <c r="J14" s="110"/>
      <c r="K14" s="110"/>
      <c r="L14" s="110"/>
      <c r="M14" s="110"/>
      <c r="N14" s="111"/>
    </row>
    <row r="15" spans="1:16" ht="13.5" thickBot="1" x14ac:dyDescent="0.25">
      <c r="A15" s="97"/>
      <c r="B15" s="98"/>
      <c r="C15" s="99"/>
      <c r="D15" s="100"/>
      <c r="E15" s="424" t="s">
        <v>79</v>
      </c>
      <c r="F15" s="425"/>
      <c r="G15" s="425"/>
      <c r="H15" s="426"/>
      <c r="I15" s="117"/>
      <c r="J15" s="101">
        <f>SUM(J8:J14)</f>
        <v>0</v>
      </c>
      <c r="K15" s="101">
        <f>SUM(K8:K14)</f>
        <v>0</v>
      </c>
      <c r="L15" s="101">
        <f>SUM(L8:L14)</f>
        <v>0</v>
      </c>
      <c r="M15" s="102"/>
      <c r="N15" s="103">
        <f>SUM(N8:N14)</f>
        <v>0</v>
      </c>
    </row>
    <row r="16" spans="1:16" ht="13.5" thickBot="1" x14ac:dyDescent="0.25">
      <c r="A16" s="427" t="s">
        <v>80</v>
      </c>
      <c r="B16" s="428"/>
      <c r="C16" s="104"/>
      <c r="D16" s="104"/>
      <c r="E16" s="105" t="s">
        <v>8</v>
      </c>
      <c r="F16" s="105"/>
      <c r="G16" s="106"/>
      <c r="H16" s="104"/>
      <c r="I16" s="104"/>
      <c r="J16" s="429">
        <f>+N15</f>
        <v>0</v>
      </c>
      <c r="K16" s="430"/>
      <c r="L16" s="430"/>
      <c r="M16" s="430"/>
      <c r="N16" s="431"/>
      <c r="O16" s="83" t="s">
        <v>8</v>
      </c>
    </row>
    <row r="17" spans="1:8" x14ac:dyDescent="0.2">
      <c r="B17" s="2" t="s">
        <v>8</v>
      </c>
      <c r="E17" s="107" t="s">
        <v>8</v>
      </c>
      <c r="F17" s="107"/>
      <c r="G17" s="83"/>
    </row>
    <row r="19" spans="1:8" ht="13.5" thickBot="1" x14ac:dyDescent="0.25"/>
    <row r="20" spans="1:8" ht="13.5" thickBot="1" x14ac:dyDescent="0.25">
      <c r="A20" s="406" t="s">
        <v>67</v>
      </c>
      <c r="B20" s="407"/>
      <c r="C20" s="408"/>
      <c r="D20" s="391" t="s">
        <v>49</v>
      </c>
      <c r="E20" s="392"/>
      <c r="F20" s="392"/>
      <c r="G20" s="392"/>
      <c r="H20" s="393"/>
    </row>
    <row r="21" spans="1:8" x14ac:dyDescent="0.2">
      <c r="A21" s="409"/>
      <c r="B21" s="410"/>
      <c r="C21" s="411"/>
      <c r="D21" s="412" t="s">
        <v>68</v>
      </c>
      <c r="E21" s="412" t="s">
        <v>69</v>
      </c>
      <c r="F21" s="415" t="s">
        <v>70</v>
      </c>
      <c r="G21" s="418" t="s">
        <v>71</v>
      </c>
      <c r="H21" s="421" t="s">
        <v>72</v>
      </c>
    </row>
    <row r="22" spans="1:8" x14ac:dyDescent="0.2">
      <c r="A22" s="397" t="s">
        <v>134</v>
      </c>
      <c r="B22" s="398"/>
      <c r="C22" s="399"/>
      <c r="D22" s="413"/>
      <c r="E22" s="413"/>
      <c r="F22" s="416"/>
      <c r="G22" s="419"/>
      <c r="H22" s="422"/>
    </row>
    <row r="23" spans="1:8" ht="13.5" thickBot="1" x14ac:dyDescent="0.25">
      <c r="A23" s="400"/>
      <c r="B23" s="401"/>
      <c r="C23" s="402"/>
      <c r="D23" s="414"/>
      <c r="E23" s="414"/>
      <c r="F23" s="417"/>
      <c r="G23" s="420"/>
      <c r="H23" s="423"/>
    </row>
    <row r="24" spans="1:8" ht="13.5" thickBot="1" x14ac:dyDescent="0.25">
      <c r="A24" s="403" t="s">
        <v>8</v>
      </c>
      <c r="B24" s="404"/>
      <c r="C24" s="84" t="s">
        <v>74</v>
      </c>
      <c r="D24" s="394" t="s">
        <v>82</v>
      </c>
      <c r="E24" s="395"/>
      <c r="F24" s="395"/>
      <c r="G24" s="395"/>
      <c r="H24" s="396"/>
    </row>
    <row r="25" spans="1:8" x14ac:dyDescent="0.2">
      <c r="A25" s="368" t="s">
        <v>83</v>
      </c>
      <c r="B25" s="405"/>
      <c r="C25" s="87" t="s">
        <v>78</v>
      </c>
      <c r="D25" s="388" t="s">
        <v>8</v>
      </c>
      <c r="E25" s="389"/>
      <c r="F25" s="389"/>
      <c r="G25" s="389"/>
      <c r="H25" s="390"/>
    </row>
    <row r="26" spans="1:8" x14ac:dyDescent="0.2">
      <c r="A26" s="176"/>
      <c r="B26" s="91"/>
      <c r="C26" s="177"/>
      <c r="D26" s="178"/>
      <c r="E26" s="179"/>
      <c r="F26" s="179"/>
      <c r="G26" s="180"/>
      <c r="H26" s="181"/>
    </row>
    <row r="27" spans="1:8" x14ac:dyDescent="0.2">
      <c r="A27" s="176"/>
      <c r="B27" s="91"/>
      <c r="C27" s="177"/>
      <c r="D27" s="178"/>
      <c r="E27" s="179"/>
      <c r="F27" s="179"/>
      <c r="G27" s="180"/>
      <c r="H27" s="181"/>
    </row>
    <row r="28" spans="1:8" x14ac:dyDescent="0.2">
      <c r="A28" s="176"/>
      <c r="B28" s="91"/>
      <c r="C28" s="177"/>
      <c r="D28" s="178"/>
      <c r="E28" s="179"/>
      <c r="F28" s="179"/>
      <c r="G28" s="180"/>
      <c r="H28" s="181"/>
    </row>
    <row r="29" spans="1:8" x14ac:dyDescent="0.2">
      <c r="A29" s="176"/>
      <c r="B29" s="91"/>
      <c r="C29" s="177"/>
      <c r="D29" s="178"/>
      <c r="E29" s="179"/>
      <c r="F29" s="179"/>
      <c r="G29" s="180"/>
      <c r="H29" s="181"/>
    </row>
    <row r="30" spans="1:8" x14ac:dyDescent="0.2">
      <c r="A30" s="176"/>
      <c r="B30" s="91"/>
      <c r="C30" s="177"/>
      <c r="D30" s="178"/>
      <c r="E30" s="179"/>
      <c r="F30" s="179"/>
      <c r="G30" s="180"/>
      <c r="H30" s="181"/>
    </row>
    <row r="31" spans="1:8" x14ac:dyDescent="0.2">
      <c r="A31" s="176"/>
      <c r="B31" s="91"/>
      <c r="C31" s="177"/>
      <c r="D31" s="178"/>
      <c r="E31" s="179"/>
      <c r="F31" s="179"/>
      <c r="G31" s="180"/>
      <c r="H31" s="181"/>
    </row>
    <row r="32" spans="1:8" x14ac:dyDescent="0.2">
      <c r="A32" s="176"/>
      <c r="B32" s="91"/>
      <c r="C32" s="177"/>
      <c r="D32" s="178"/>
      <c r="E32" s="179"/>
      <c r="F32" s="179"/>
      <c r="G32" s="180"/>
      <c r="H32" s="181"/>
    </row>
    <row r="33" spans="1:8" x14ac:dyDescent="0.2">
      <c r="A33" s="176"/>
      <c r="B33" s="91"/>
      <c r="C33" s="177"/>
      <c r="D33" s="178"/>
      <c r="E33" s="179"/>
      <c r="F33" s="179"/>
      <c r="G33" s="180"/>
      <c r="H33" s="181"/>
    </row>
    <row r="34" spans="1:8" x14ac:dyDescent="0.2">
      <c r="A34" s="176"/>
      <c r="B34" s="91"/>
      <c r="C34" s="177"/>
      <c r="D34" s="178"/>
      <c r="E34" s="179"/>
      <c r="F34" s="179"/>
      <c r="G34" s="180"/>
      <c r="H34" s="181"/>
    </row>
    <row r="35" spans="1:8" x14ac:dyDescent="0.2">
      <c r="A35" s="176"/>
      <c r="B35" s="91"/>
      <c r="C35" s="177"/>
      <c r="D35" s="178"/>
      <c r="E35" s="179"/>
      <c r="F35" s="179"/>
      <c r="G35" s="180"/>
      <c r="H35" s="181"/>
    </row>
    <row r="36" spans="1:8" x14ac:dyDescent="0.2">
      <c r="A36" s="176"/>
      <c r="B36" s="91"/>
      <c r="C36" s="177"/>
      <c r="D36" s="178"/>
      <c r="E36" s="179"/>
      <c r="F36" s="179"/>
      <c r="G36" s="180"/>
      <c r="H36" s="181"/>
    </row>
    <row r="37" spans="1:8" x14ac:dyDescent="0.2">
      <c r="A37" s="176"/>
      <c r="B37" s="91"/>
      <c r="C37" s="177"/>
      <c r="D37" s="178"/>
      <c r="E37" s="179"/>
      <c r="F37" s="179"/>
      <c r="G37" s="180"/>
      <c r="H37" s="181"/>
    </row>
    <row r="38" spans="1:8" x14ac:dyDescent="0.2">
      <c r="A38" s="176"/>
      <c r="B38" s="91"/>
      <c r="C38" s="177"/>
      <c r="D38" s="178"/>
      <c r="E38" s="179"/>
      <c r="F38" s="179"/>
      <c r="G38" s="180"/>
      <c r="H38" s="181"/>
    </row>
    <row r="39" spans="1:8" ht="13.5" thickBot="1" x14ac:dyDescent="0.25">
      <c r="A39" s="182"/>
      <c r="B39" s="183"/>
      <c r="C39" s="184"/>
      <c r="D39" s="185"/>
      <c r="E39" s="186"/>
      <c r="F39" s="186"/>
      <c r="G39" s="187"/>
      <c r="H39" s="188"/>
    </row>
  </sheetData>
  <mergeCells count="35">
    <mergeCell ref="A4:C5"/>
    <mergeCell ref="A6:B6"/>
    <mergeCell ref="E6:H6"/>
    <mergeCell ref="J6:N6"/>
    <mergeCell ref="A1:N1"/>
    <mergeCell ref="A2:C3"/>
    <mergeCell ref="D2:N2"/>
    <mergeCell ref="D3:D5"/>
    <mergeCell ref="E3:E5"/>
    <mergeCell ref="F3:F5"/>
    <mergeCell ref="G3:G5"/>
    <mergeCell ref="H3:H5"/>
    <mergeCell ref="I3:I5"/>
    <mergeCell ref="J3:J5"/>
    <mergeCell ref="J16:N16"/>
    <mergeCell ref="K3:K5"/>
    <mergeCell ref="L3:L5"/>
    <mergeCell ref="M3:M5"/>
    <mergeCell ref="N3:N5"/>
    <mergeCell ref="D7:H7"/>
    <mergeCell ref="A20:C21"/>
    <mergeCell ref="D21:D23"/>
    <mergeCell ref="E21:E23"/>
    <mergeCell ref="F21:F23"/>
    <mergeCell ref="G21:G23"/>
    <mergeCell ref="H21:H23"/>
    <mergeCell ref="A7:B7"/>
    <mergeCell ref="E15:H15"/>
    <mergeCell ref="A16:B16"/>
    <mergeCell ref="D25:H25"/>
    <mergeCell ref="D20:H20"/>
    <mergeCell ref="D24:H24"/>
    <mergeCell ref="A22:C23"/>
    <mergeCell ref="A24:B24"/>
    <mergeCell ref="A25:B25"/>
  </mergeCells>
  <pageMargins left="0.70866141732283472" right="0.70866141732283472" top="0.74803149606299213" bottom="0.74803149606299213" header="0.31496062992125984" footer="0.31496062992125984"/>
  <pageSetup paperSize="9" scale="64" orientation="landscape" horizontalDpi="1200" verticalDpi="1200" r:id="rId1"/>
  <headerFooter>
    <oddHeader>&amp;CINSTITUTO NACIONAL DE CANCEROLOGÍA
Empresa Social del Estado
PROYECTO TELEFONÍA UNIFICADA INC</oddHeader>
    <oddFooter>&amp;LInvitación Telefonía 2014-V10&amp;C&amp;D - &amp;T&amp;RHoja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Eval_Requisitos</vt:lpstr>
      <vt:lpstr>ProducServic</vt:lpstr>
      <vt:lpstr>OtrosCostos</vt:lpstr>
      <vt:lpstr>TotalCostos</vt:lpstr>
      <vt:lpstr>Experiencia</vt:lpstr>
      <vt:lpstr>TalentoHumano</vt:lpstr>
      <vt:lpstr>Eval_Requisitos!Área_de_impresión</vt:lpstr>
      <vt:lpstr>Experiencia!Área_de_impresión</vt:lpstr>
      <vt:lpstr>OtrosCostos!Área_de_impresión</vt:lpstr>
      <vt:lpstr>ProducServic!Área_de_impresión</vt:lpstr>
      <vt:lpstr>TalentoHumano!Área_de_impresión</vt:lpstr>
      <vt:lpstr>TotalCostos!Área_de_impresión</vt:lpstr>
      <vt:lpstr>Eval_Requisitos!Títulos_a_imprimir</vt:lpstr>
    </vt:vector>
  </TitlesOfParts>
  <Company>user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Funcionario del INC</cp:lastModifiedBy>
  <cp:lastPrinted>2014-12-02T16:48:56Z</cp:lastPrinted>
  <dcterms:created xsi:type="dcterms:W3CDTF">2006-05-31T01:23:26Z</dcterms:created>
  <dcterms:modified xsi:type="dcterms:W3CDTF">2014-12-05T17:45:53Z</dcterms:modified>
</cp:coreProperties>
</file>