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E17" lockStructure="1"/>
  <bookViews>
    <workbookView xWindow="75" yWindow="7995" windowWidth="24240" windowHeight="6120" tabRatio="896"/>
  </bookViews>
  <sheets>
    <sheet name="Eval_Requisitos" sheetId="6" r:id="rId1"/>
    <sheet name="ProducServic" sheetId="5" r:id="rId2"/>
    <sheet name="OtrosCostos" sheetId="2" r:id="rId3"/>
    <sheet name="TotalCostos" sheetId="3" r:id="rId4"/>
    <sheet name="Experiencia" sheetId="4" r:id="rId5"/>
    <sheet name="TalentoHumano" sheetId="7" r:id="rId6"/>
  </sheets>
  <definedNames>
    <definedName name="_xlnm.Print_Area" localSheetId="0">Eval_Requisitos!$A$1:$G$153</definedName>
    <definedName name="_xlnm.Print_Area" localSheetId="4">Experiencia!$A$1:$J$34</definedName>
    <definedName name="_xlnm.Print_Area" localSheetId="2">OtrosCostos!$A$1:$F$29</definedName>
    <definedName name="_xlnm.Print_Area" localSheetId="1">ProducServic!$A$1:$G$22</definedName>
    <definedName name="_xlnm.Print_Area" localSheetId="5">TalentoHumano!$A$1:$N$15</definedName>
    <definedName name="_xlnm.Print_Area" localSheetId="3">TotalCostos!$A$1:$C$14</definedName>
    <definedName name="_xlnm.Print_Titles" localSheetId="0">Eval_Requisitos!$1:$4</definedName>
  </definedNames>
  <calcPr calcId="145621"/>
</workbook>
</file>

<file path=xl/calcChain.xml><?xml version="1.0" encoding="utf-8"?>
<calcChain xmlns="http://schemas.openxmlformats.org/spreadsheetml/2006/main">
  <c r="K14" i="7" l="1"/>
  <c r="J14" i="7"/>
  <c r="I14" i="7"/>
  <c r="E28" i="2"/>
  <c r="E27" i="2"/>
  <c r="E26" i="2"/>
  <c r="D25" i="2"/>
  <c r="F23" i="2"/>
  <c r="F9" i="2"/>
  <c r="F8" i="2"/>
  <c r="G11" i="5"/>
  <c r="G10" i="5"/>
  <c r="G8" i="5"/>
  <c r="G7" i="5"/>
  <c r="A4" i="5"/>
  <c r="G19" i="5"/>
  <c r="E18" i="5"/>
  <c r="E20" i="5" s="1"/>
  <c r="E12" i="5"/>
  <c r="E9" i="5"/>
  <c r="E6" i="5"/>
  <c r="G21" i="5" l="1"/>
  <c r="E22" i="5"/>
  <c r="E5" i="5" s="1"/>
  <c r="A1" i="7"/>
  <c r="G16" i="5" l="1"/>
  <c r="D2" i="7" l="1"/>
  <c r="D19" i="7" s="1"/>
  <c r="N14" i="7"/>
  <c r="L14" i="7"/>
  <c r="I15" i="7" l="1"/>
  <c r="B8" i="3"/>
  <c r="F7" i="2"/>
  <c r="F6" i="2"/>
  <c r="F5" i="2"/>
  <c r="B6" i="3"/>
  <c r="B5" i="3"/>
  <c r="G14" i="5"/>
  <c r="B7" i="3" l="1"/>
  <c r="B9" i="3" s="1"/>
  <c r="I7" i="4" l="1"/>
  <c r="G13" i="5" l="1"/>
  <c r="G17" i="5"/>
  <c r="A1" i="2"/>
  <c r="A1" i="5"/>
  <c r="D1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4" i="2"/>
  <c r="B2" i="3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H29" i="4"/>
  <c r="I29" i="4" l="1"/>
  <c r="B10" i="3" l="1"/>
  <c r="E29" i="2"/>
  <c r="B12" i="3" l="1"/>
  <c r="E4" i="5" l="1"/>
  <c r="B11" i="3" l="1"/>
  <c r="B13" i="3" s="1"/>
  <c r="B14" i="3" s="1"/>
  <c r="C6" i="3" l="1"/>
  <c r="C7" i="3"/>
  <c r="C5" i="3"/>
  <c r="C9" i="3" s="1"/>
  <c r="C8" i="3"/>
</calcChain>
</file>

<file path=xl/comments1.xml><?xml version="1.0" encoding="utf-8"?>
<comments xmlns="http://schemas.openxmlformats.org/spreadsheetml/2006/main">
  <authors>
    <author>user</author>
    <author>INSTITUTO</author>
  </authors>
  <commentList>
    <comment ref="J4" authorId="0">
      <text>
        <r>
          <rPr>
            <b/>
            <sz val="12"/>
            <color indexed="81"/>
            <rFont val="Tahoma"/>
            <family val="2"/>
          </rPr>
          <t>E=excelente
B=bueno
R=regular
M=malo</t>
        </r>
      </text>
    </comment>
    <comment ref="D5" authorId="1">
      <text>
        <r>
          <rPr>
            <b/>
            <sz val="9"/>
            <color indexed="81"/>
            <rFont val="Tahoma"/>
            <family val="2"/>
          </rPr>
          <t>G= Gobierno
P= Privado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<sst xmlns="http://schemas.openxmlformats.org/spreadsheetml/2006/main" count="550" uniqueCount="312">
  <si>
    <t>Referencia</t>
  </si>
  <si>
    <t>Las siguientes son condiciones exigibles:</t>
  </si>
  <si>
    <t>EMR-21</t>
  </si>
  <si>
    <t xml:space="preserve">Especificaciones Mínimas Requeridas </t>
  </si>
  <si>
    <t>TOTAL COSTOS</t>
  </si>
  <si>
    <t>(E, B, R, M)</t>
  </si>
  <si>
    <t>ITEM</t>
  </si>
  <si>
    <t>DESCRIPCIÓN</t>
  </si>
  <si>
    <t>CANT.</t>
  </si>
  <si>
    <t xml:space="preserve"> </t>
  </si>
  <si>
    <t>COSTOS</t>
  </si>
  <si>
    <t>Valor Unitario</t>
  </si>
  <si>
    <t>Valor Total</t>
  </si>
  <si>
    <t>Pesos Colombianos</t>
  </si>
  <si>
    <t>OTROS COSTOS</t>
  </si>
  <si>
    <t>Otros Costos</t>
  </si>
  <si>
    <t xml:space="preserve">SUBTOTAL </t>
  </si>
  <si>
    <t>TOTAL OFERTA</t>
  </si>
  <si>
    <t>EXPERIENCIA DEL PROPONENTE</t>
  </si>
  <si>
    <t>OBJETO</t>
  </si>
  <si>
    <t>ENTIDAD CONTRATANTE</t>
  </si>
  <si>
    <t>PLAZO EJECUCIÓN EN MESES</t>
  </si>
  <si>
    <t>VALOR EN PESOS</t>
  </si>
  <si>
    <t>SMMLV</t>
  </si>
  <si>
    <t>TOTALES</t>
  </si>
  <si>
    <t>COMPAÑÍA PROPONENTE:</t>
  </si>
  <si>
    <t>DIRECCIÓN:</t>
  </si>
  <si>
    <t>TELÉFONO:</t>
  </si>
  <si>
    <t>CORREO ELECTRÓNICO:</t>
  </si>
  <si>
    <t>EMR-##</t>
  </si>
  <si>
    <t>CANT</t>
  </si>
  <si>
    <t xml:space="preserve">  </t>
  </si>
  <si>
    <t xml:space="preserve">Pesos </t>
  </si>
  <si>
    <t>Pesos Colombianos, sin centavos</t>
  </si>
  <si>
    <t>SUBTOTAL</t>
  </si>
  <si>
    <t>IVA</t>
  </si>
  <si>
    <t xml:space="preserve"> %</t>
  </si>
  <si>
    <t>NIVEL SATISFACCIÓN</t>
  </si>
  <si>
    <t>día/mes/año</t>
  </si>
  <si>
    <t xml:space="preserve">FECHA DE TERMINACIÓN </t>
  </si>
  <si>
    <t xml:space="preserve">FECHA DE INICIACIÓN </t>
  </si>
  <si>
    <t>EVALUACIÓN FUNCIONAL</t>
  </si>
  <si>
    <t>ESPEFICICACIONES MÍNIMAS REQUERIDAS</t>
  </si>
  <si>
    <t xml:space="preserve">ITEM </t>
  </si>
  <si>
    <t>EMR-###</t>
  </si>
  <si>
    <t>EQUIPOS Y SERVICIOS</t>
  </si>
  <si>
    <t>CUMPLE</t>
  </si>
  <si>
    <t>NO CUMPLE</t>
  </si>
  <si>
    <t>1.1.</t>
  </si>
  <si>
    <t>Especificaciones exigibles</t>
  </si>
  <si>
    <t>OFERENTE</t>
  </si>
  <si>
    <t>DESCUENTO</t>
  </si>
  <si>
    <t>SUBTOTAL + IVA</t>
  </si>
  <si>
    <t>TOTAL</t>
  </si>
  <si>
    <t>IVA 16%</t>
  </si>
  <si>
    <t>REFERENCIA</t>
  </si>
  <si>
    <t>EMR-11</t>
  </si>
  <si>
    <t>2.1.</t>
  </si>
  <si>
    <t>3.2.</t>
  </si>
  <si>
    <t>2.2.</t>
  </si>
  <si>
    <t>3.4.</t>
  </si>
  <si>
    <t xml:space="preserve">CUMPLE </t>
  </si>
  <si>
    <t>NÚMERO FOLIO</t>
  </si>
  <si>
    <t>1.2.</t>
  </si>
  <si>
    <t>EMR-12</t>
  </si>
  <si>
    <t>REQUISITOS TÉCNICOS GENERALES</t>
  </si>
  <si>
    <t>ACTIVIDADES QUE DEBE DESARROLLAR</t>
  </si>
  <si>
    <t>registre # folios en la oferta que explican este contenido</t>
  </si>
  <si>
    <t>1.1.1.</t>
  </si>
  <si>
    <t>1.1.2.</t>
  </si>
  <si>
    <t>(G, P)</t>
  </si>
  <si>
    <t>SECTOR ENTIDAD CONTRATANTE</t>
  </si>
  <si>
    <t>CONVOCATORIA PÚBLICA No</t>
  </si>
  <si>
    <t>PLAN DE MEJORAMIENTO RED DE AREA LOCAL INC - PRIMERA ETAPA</t>
  </si>
  <si>
    <t>LEVANTAMIENTO, ANÁLISIS Y DIAGNÓSTICO</t>
  </si>
  <si>
    <t>RED DE ÁREA LOCAL INC</t>
  </si>
  <si>
    <t>RED ELÉCTRICA QUE HACE PARTE DE LA RED DE ÁREA LOCAL DEL INC</t>
  </si>
  <si>
    <t>PLAN DE MEJORA A IMPLEMENTAR DENTRO DE LA EJECUCIÓN DEL CONTRATO</t>
  </si>
  <si>
    <t>PLAN DE MIGRACION HACIA IPV6</t>
  </si>
  <si>
    <t>RED DE ÁREA LOCAL</t>
  </si>
  <si>
    <t>Garantizar documentación técnica de la totalidad de centros de cableado, incluyendo ubicación física de servicios que integra, seguridad, protección eléctrica, tipo de cable y registro fotográfico.</t>
  </si>
  <si>
    <t>Garantizar documentación técnica de la topología de la red de área local actual.</t>
  </si>
  <si>
    <t>Garantizar documentación técnica sobre diagramas de conectividad a nivel de switches.</t>
  </si>
  <si>
    <t>Garantizar documentación técnica sobre diagramas de conectividad a nivel de fibras ópticas actuales.</t>
  </si>
  <si>
    <t>Garantizar documentación técnica sobre diagramas de interconexión entre VLANs (Virtual Local Area Networks).</t>
  </si>
  <si>
    <t>Garantizar documentación equipos por VLANs.</t>
  </si>
  <si>
    <t>Garantizar Mapa de asignación de IPs por VLANs.</t>
  </si>
  <si>
    <t>Garantizar Documentación switches de borde.</t>
  </si>
  <si>
    <t>Garantizar inventario de todos los dispositivos en la red  identificando IP y MAC address.</t>
  </si>
  <si>
    <t>Garantizar documentación del sistema de gestión: debe indicar qué se monitorea  (equipos de red, anchos de banda, servidores, consolas, servicios), qué se gestiona de forma centralizada y qué herramientas apoyan esta labor.</t>
  </si>
  <si>
    <t>Garantizar documentación de las pruebas realizadas para verificar el rendimiento y utilización de la red de área local.</t>
  </si>
  <si>
    <t>Garantizar identificación de fortalezas de la red de área local.</t>
  </si>
  <si>
    <t>Garantizar identificación de ineficiencias de la red de área local.</t>
  </si>
  <si>
    <t>Garantizar identificación de bajos tiempos de respuesta en las aplicaciones de usuario final (red cableada e inalámbrica).</t>
  </si>
  <si>
    <t>Garantizar documentación de los orígenes de las deficiencias encontradas en la red de área local (nivel físico, lógico, otros).</t>
  </si>
  <si>
    <t>Garantizar identificación origen de ineficiencias y/o fallos a nivel físico.</t>
  </si>
  <si>
    <t>Garantizar identificación origen de ineficiencias y/o fallos a nivel lógico.</t>
  </si>
  <si>
    <t>Garantizar documentación de las pruebas realizadas para verificar el cumplimiento de normas eléctricas y básicas de seguridad en las ubicaciones que hacen parte de la infraestructura de red de área local.</t>
  </si>
  <si>
    <t>Garantizar documentación de cargas por centro de cableado.</t>
  </si>
  <si>
    <t>Garantizar documentación acometidas eléctricas por centro de cableado.</t>
  </si>
  <si>
    <t>Garantizar documentación cumplimiento / incumplimiento normatividad vigente avalada por buenas prácticas y fabricantes.</t>
  </si>
  <si>
    <t>Garantizar documentación tableros de distribución red regulada. Se debe incluir registro fotográfico.</t>
  </si>
  <si>
    <t>Garantizar documentación red regulada: incluye inventario de UPS y capacidades. Se debe incluir registro fotográfico.</t>
  </si>
  <si>
    <t>Garantizar identificación de ineficiencias y/o fallos eléctricos encontrados.</t>
  </si>
  <si>
    <t>Garantizar documentación que acredite la certificación de puntos y fibras.</t>
  </si>
  <si>
    <t>Garantizar documentación de puntos que no pasaron la  primera certificación.</t>
  </si>
  <si>
    <t>Garantizar documentación de puntos que no pasaron la segunda certificación.</t>
  </si>
  <si>
    <t>Garantizar documentación de fibras que no pasaron la primera certificación.</t>
  </si>
  <si>
    <t>Garantizar documentación de fibras que no pasaron la segunda certificación.</t>
  </si>
  <si>
    <t>Garantizar presentación y documentación del plan de mejora a implementar a nivel lógico en el corto plazo (dentro de la vigencia del contrato que se derive de la presente convocatoria).</t>
  </si>
  <si>
    <t>Garantizar presentación y documentación del plan de mejora a implementar a nivel físico en el corto plazo (dentro de la vigencia del contrato que se derive de la presente convocatoria).</t>
  </si>
  <si>
    <t>PLAN DE MEJORA HACIA UNA RED DE ALTA DISPONIBILIDAD</t>
  </si>
  <si>
    <t xml:space="preserve">Garantizar presentación del modelo de alta disponibilidad que se propone como solución definitiva para garantizar que el INC contará con una red de alta disponibilidad, a nivel físico, lógico y eléctrico.
</t>
  </si>
  <si>
    <t>Garantizar documentación del modelo de alta disponibilidad considerando referencia conceptual, normativa y técnica, avalada por las mejoras prácticas y fabricantes.</t>
  </si>
  <si>
    <t>Garantizar documentación plan de implementación red de alta disponibilidad incluido costos estimados con base en estudios de mercado.</t>
  </si>
  <si>
    <t>Garantizar documentación de las pruebas realizadas que permiten clasificar el hardware (apto, por actualizar, por renovar).</t>
  </si>
  <si>
    <t>Garantizar inventario dispositivos red alámbrica e inalámbrica que cumplen con el protocolo.</t>
  </si>
  <si>
    <t>Garantizar inventario dispositivos red alámbrica e inalámbrica que requieren ser renovados.</t>
  </si>
  <si>
    <t>Garantizar inventario servidores, estaciones, almacenamiento e impresoras que cumplen con el protocolo.</t>
  </si>
  <si>
    <t>Garantizar inventario servidores, estaciones, almacenamiento e impresoras que requieren ser renovados.</t>
  </si>
  <si>
    <t>Garantizar inventario dispositivos Voz IP que cumplen con el protocolo.</t>
  </si>
  <si>
    <t>Garantizar inventario dispositivos Voz IP que requieren ser renovados.</t>
  </si>
  <si>
    <t>Garantizar dispositivos de Videoconferencia que cumplen con el protocolo.</t>
  </si>
  <si>
    <t>Garantizar documentación de las pruebas realizadas que permiten clasificar el software (apto, por actualizar, por renovar).</t>
  </si>
  <si>
    <t>Garantizar identificación de  sistemas operativos que cumplen con el protocolo.</t>
  </si>
  <si>
    <t>Garantizar identificación de aplicativos de misión crítica que cumplen con el protocolo.</t>
  </si>
  <si>
    <t>Garantizar identificación de aplicativos de misión crítica que no cumplen con el protocolo.</t>
  </si>
  <si>
    <t>Garantizar identificación de soluciones satélites que cumplen con el protocolo.</t>
  </si>
  <si>
    <t>Garantizar identificación de soluciones satélites que no cumplen con el protocolo.</t>
  </si>
  <si>
    <t>Garantizar identificación de aplicaciones web que cumplen con el protocolo.</t>
  </si>
  <si>
    <t>Garantizar identificación de aplicaciones web que no cumplen con el protocolo.</t>
  </si>
  <si>
    <t>Garantizar identificación de máquinas virtuales que cumplen con el protocolo.</t>
  </si>
  <si>
    <t>Garantizar identificación de máquinas virtuales que no cumplen con el protocolo.</t>
  </si>
  <si>
    <t>Garantizar identificación de bases de datos que cumplen con el protocolo.</t>
  </si>
  <si>
    <t>Garantizar identificación de ases de datos que no cumplen con el protocolo.</t>
  </si>
  <si>
    <t>Garantizar identificación de componentes de la administración de la red que no cumplen con el protocolo.</t>
  </si>
  <si>
    <t>Garantizar identificación de componentes de la administración de la red que cumplen con el protocolo.</t>
  </si>
  <si>
    <t>Garantizar inventario de políticas que cumplen con el protocolo.</t>
  </si>
  <si>
    <t>Garantizar inventario de políticas que deben ser ajustadas.</t>
  </si>
  <si>
    <t>Garantizar identificación de proveedores de servicio que cumplen con el protocolo.</t>
  </si>
  <si>
    <t>Garantizar identificación de proveedores de servicio que no cumplen con el protocolo.</t>
  </si>
  <si>
    <t>Garantizar plan de actualización firmware.</t>
  </si>
  <si>
    <t>Garantizar estructura y plan de direccionamientos sugeridos: debe incluir plan de manejo del direccionamiento IP, registros de recursos DNS e interfaces (DHCPv4, DHCPv6), routers, switches, controladores de acceso redes, Firewalls, ACLs, entre otros .</t>
  </si>
  <si>
    <t xml:space="preserve">Garantizar plan de actualización de políticas de seguridad: debe incluir plan de cambios a los estándares de seguridad y configuración de la red, cambios en políticas de seguridad a la tecnología informática de usuario final (equipos y soporte), cambios en políticas de privacidad. En este punto, se deben especificar los planes detallados relacionados con IPv6: política, tráfico y enrutamiento, DNS, funcionalidad firewall, capacidad del sistema de detección de intrusión  (IDS), tunneling y VPNs (acceso remoto), mecanismos de transición IPv4-IPv6, administración de la red y del direccionamiento IPV6. </t>
  </si>
  <si>
    <t>Garantizar la entrega formal de toda la documentación técnica requerida dentro de los más altos estándares de calidad.</t>
  </si>
  <si>
    <t>Garantizar que la incorporación de hasta cinco (5) nuevos equipos representará una mejora en el tráfico y rendimiento de la red actual.</t>
  </si>
  <si>
    <t>Levantamiento de información, análisis y diagnóstico sobre la red de área local del INC.</t>
  </si>
  <si>
    <t>Elaborar y presentar plan de migración hacia IPv6.</t>
  </si>
  <si>
    <t>Especificar metodología de levantamiento, análisis y diagnóstico,  implementación de planes a corto y mediano plazo, por cada componente.</t>
  </si>
  <si>
    <t>Presentar cronograma de ejecución, teniendo en cuenta que la jornada laboral de INC es de lunes a viernes, de 7:00am a 4:00pm.</t>
  </si>
  <si>
    <t>Red de área local (LAN) INC</t>
  </si>
  <si>
    <t>Red eléctrica que hace parte de LAN INC</t>
  </si>
  <si>
    <t>Plan de mejora hacia una red de alta disponibilidad.</t>
  </si>
  <si>
    <t>Plan de migración hacia IPv6.</t>
  </si>
  <si>
    <t>CERTIFICACIÓN</t>
  </si>
  <si>
    <t xml:space="preserve">LEVANTAMIENTO, ANÁLISIS Y DIAGNÓSTICO </t>
  </si>
  <si>
    <t>CERTIFICACIÓN TOTAL RED DE ÁREA LOCAL</t>
  </si>
  <si>
    <t>CERTIFICACIÓN RED ELÉCTRICA QUE AFECTA LAN</t>
  </si>
  <si>
    <t>Garantizar documentación que acredite la certificación de la red eléctrica que hace parte de la red de área local.</t>
  </si>
  <si>
    <t>Garantizar documentación de puntos que no pasaron la certificación eléctrica.</t>
  </si>
  <si>
    <t>PLANES DE MEJORA</t>
  </si>
  <si>
    <t>3.1.</t>
  </si>
  <si>
    <t>EMR-31</t>
  </si>
  <si>
    <t>EMR-32</t>
  </si>
  <si>
    <t>3.3.</t>
  </si>
  <si>
    <t>EMR-33</t>
  </si>
  <si>
    <t>EMR-41</t>
  </si>
  <si>
    <t>Certificación total red de área local.</t>
  </si>
  <si>
    <t>Certificación red eléctrica que afecta LAN.</t>
  </si>
  <si>
    <t>EMR-22</t>
  </si>
  <si>
    <t>ERM-32</t>
  </si>
  <si>
    <t>COSTOS PRODUCTOS Y SERVICIOS OFERTADOS</t>
  </si>
  <si>
    <t>Plan de mejora a implementar dentro de la ejecución del contrato, a nivel lógico.</t>
  </si>
  <si>
    <t>Levantamiento, análisis y diagnóstico.</t>
  </si>
  <si>
    <t>Certificación.</t>
  </si>
  <si>
    <t xml:space="preserve">Planes de mejora. </t>
  </si>
  <si>
    <t>Presentación metodología detallada para llevar a cabo el levantamiento de información, análisis, diagnóstico y entregables solicitados en cada componente.</t>
  </si>
  <si>
    <t>Presentación cronograma detallado explicitando tiempos de validación y formalización de entregables, por cada etapa a cumplir en cada requerimiento.</t>
  </si>
  <si>
    <t>Herramientas de apoyo a nivel software para diagnóstico de red de área local, certificada por el fabricante de los equipos de la infraestructura actual (3Com, HP).</t>
  </si>
  <si>
    <t xml:space="preserve">Herramientas de apoyo a nivel hardware pare diagnóstico de red de área local y red eléctrica, con certificados de calibración vigentes.  </t>
  </si>
  <si>
    <t>Los siguientes son requerimientos exigibles</t>
  </si>
  <si>
    <t>EVALUACIÓN REQUISITOS EXIGIBLES</t>
  </si>
  <si>
    <t>Perfil</t>
  </si>
  <si>
    <t>Experiencia</t>
  </si>
  <si>
    <t>Vinculación</t>
  </si>
  <si>
    <t>Cantidad</t>
  </si>
  <si>
    <t>Dedicación
tiempo proyecto</t>
  </si>
  <si>
    <t>&gt;=5 y &lt; 6 años</t>
  </si>
  <si>
    <t>&gt;=6 y &lt; 7 años</t>
  </si>
  <si>
    <t>&gt;=7 y &lt;8 años</t>
  </si>
  <si>
    <t>&gt;=8 y &lt;9 años</t>
  </si>
  <si>
    <t>&gt;=9 y &lt;10 años</t>
  </si>
  <si>
    <t xml:space="preserve">&gt;=10 años </t>
  </si>
  <si>
    <t>RECURSO HUMANO</t>
  </si>
  <si>
    <t>Folio</t>
  </si>
  <si>
    <t>PERFIL REQUERIDO</t>
  </si>
  <si>
    <t>EXPERIENCIA PROFESIONAL</t>
  </si>
  <si>
    <t>ROLES MÍNIMOS REQUERIDOS</t>
  </si>
  <si>
    <t>en oferta</t>
  </si>
  <si>
    <t>GERENTE DE PROYECTO.</t>
  </si>
  <si>
    <t>(a) Experiencia certificada en gerencia de proyectos de tecnología, por 10 o más años.</t>
  </si>
  <si>
    <t>Vinculación certificada, con 5 o más años, a la compañía que oferta.</t>
  </si>
  <si>
    <t>Parcial</t>
  </si>
  <si>
    <t>ESPECIALISTA RED DE ÁREA LOCAL.</t>
  </si>
  <si>
    <t>(a) Ingeniero Sistemas y/o, Ingeniero Electrónico y/o, Ingeniero Telecomunicaciones.
(b) Especialización en redes.</t>
  </si>
  <si>
    <t>(a) Experiencia certificada en redes y comunicaciones, por 10 o más años.</t>
  </si>
  <si>
    <t>Completo</t>
  </si>
  <si>
    <t>ESPECIALISTA RED ELÉCTRICA.</t>
  </si>
  <si>
    <t>Ingeniero eléctrico.</t>
  </si>
  <si>
    <t>(a) Experiencia como gerente de proyectos de infraestructura eléctrica, por 10 o más años.</t>
  </si>
  <si>
    <t>ESPECIALISTA IPv6 Y NETWORING.</t>
  </si>
  <si>
    <t>(a) Ingeniero sistemas y/o Ingeniero electrónico.
(b) Especialización en IPV6
© Especialización en Networking.</t>
  </si>
  <si>
    <t>ESPECIALISTA PLATAFORMAS.</t>
  </si>
  <si>
    <t>(a) Ingeniero de Sistemas y/o Ingeniero Electrónico.
(b) Certificación MCITP, RMS.</t>
  </si>
  <si>
    <t>(a) Experiencia en implementación y administración plataformas Microsoft, Linux, Unix, por 10 o más años.</t>
  </si>
  <si>
    <t>ESPECIALISTA EN SEGURIDAD ISO 27001</t>
  </si>
  <si>
    <t>(a) Ingeniero sistemas y/o Ingeniero  Electrónico.
(b) Especialización en Seguridad de la Información y/o Seguridad Informática.</t>
  </si>
  <si>
    <t>(a) Experiencia certificada en diseño e implementación de sistemas de seguridad de la Información.
(b) Experiencia certificada en ISO27001.</t>
  </si>
  <si>
    <t xml:space="preserve">Folios revisados: </t>
  </si>
  <si>
    <t>TOTAL PUNTOS  POR RECURSO HUMANO</t>
  </si>
  <si>
    <t>Registrar #folio hoja de vida</t>
  </si>
  <si>
    <t>PERFIL PERSONAL DE APOYO</t>
  </si>
  <si>
    <t>ROLES ADICIONALES PERSONAL DE APOYO</t>
  </si>
  <si>
    <t>Garantizar documentación de configuración de switches actuales: puertos activos, asignación de puertos, asignación de VLANs por puerto, programación por cada VLAN, puertos disponibles.</t>
  </si>
  <si>
    <t>Garantizar documentación core switch: debe incluir como mínimo detalles a nivel de puertos activos, asignación de puertos, VLANs programadas, rutas IP, asignación de VLANs por puerto y programación por cada VLAN actual.</t>
  </si>
  <si>
    <t>Garantizar Documentación Backbone.</t>
  </si>
  <si>
    <t>Garantizar análisis de riesgos y vulnerabilidades en la red de área local actual.</t>
  </si>
  <si>
    <t>Garantizar análisis de riesgos y vulnerabilidades en la red eléctrica actual.</t>
  </si>
  <si>
    <t>Garantizar elaboración y presentación de un plan de mejora para conseguir certificación eléctrica total, en caso de tener puntos con certificación fallida.</t>
  </si>
  <si>
    <t>Garantizar numeración y etiquetado de switches y puertos en la red actual.</t>
  </si>
  <si>
    <t>Garantizar marcación de puntos (red, fibra, eléctrico) que no se encuentren marquillados.</t>
  </si>
  <si>
    <t>Garantizar mapa de puntos de voz y datos, de cada uno de los racks de los centros de cableado con su respectiva configuración, puntos activos, puntos inactivos, VLAN asociada y área a la que pertenece.</t>
  </si>
  <si>
    <t>Garantizar corrección posibles deficiencias encontradas a nivel lógico (parametrización / configuración / versiones firmware, entre otros) que sean viables de implementar en la primera etapa  y que garantice una mejora en el tráfico y rendimiento de la red de área local actual, dentro de la ejecución del contrato que se derive de la presente convocatoria.</t>
  </si>
  <si>
    <t>Garantizar documentación que evidencie la implementación del plan de mejora a nivel físico.</t>
  </si>
  <si>
    <t>Garantizar documentación que evidencie la implementación del plan de mejora a nivel lógico.</t>
  </si>
  <si>
    <t>Garantizar documentación que evidencie la mejora conseguida a nivel de tráfico y rendimiento en la red de área local actual.</t>
  </si>
  <si>
    <t>Garantizar inventario dispositivos red alámbrica e inalámbrica que requieren actualización de firmware para cumplir con el protocolo.</t>
  </si>
  <si>
    <t>Garantizar inventario servidores, estaciones, almacenamiento e impresoras que requieren actualización de software para cumplir con el protocolo.</t>
  </si>
  <si>
    <t>Garantizar dispositivos de Videoconferencia que requieren actualización de firmware para cumplir con el protocolo.</t>
  </si>
  <si>
    <t>Garantizar dispositivos de Videoconferencia que requieren ser renovados.</t>
  </si>
  <si>
    <t>Garantizar análisis de riesgos y vulnerabilidades a nivel de hardware frente a los protocolos IPv4 - IPv6.</t>
  </si>
  <si>
    <t>Garantizar identificación de sistemas operativos que requieren actualización para cumplir con el protocolo.</t>
  </si>
  <si>
    <t>Garantizar identificación sistemas operativos que requieren cambio de versión para cumplir con el protocolo.</t>
  </si>
  <si>
    <t>Garantizar análisis de riesgos y vulnerabilidades a nivel de software frente a protocolos IPv4 - IPv6.</t>
  </si>
  <si>
    <t>Garantizar documentación de las pruebas realizadas que permiten clasificar las políticas de seguridad vigentes (adecuadas, no adecuadas, por ajustar).</t>
  </si>
  <si>
    <t>Garantizar documentación de las pruebas realizadas que permiten clasificar los proveedores de servicios.</t>
  </si>
  <si>
    <t>Garantizar plan renovación hardware sugerido: debe incluir costos estimados basado en estudio de mercado reciente.</t>
  </si>
  <si>
    <t>Garantizar plan de renovación de software: debe incluir costos estimados basado en estudio de mercado reciente.</t>
  </si>
  <si>
    <t>EMR-34</t>
  </si>
  <si>
    <t>PLAN MODELO SEGURIDAD DE LA INFORMACIÓN</t>
  </si>
  <si>
    <t>Garantizar diagnóstico general de seguridad de la información.</t>
  </si>
  <si>
    <t>Garantizar identificación de amenazas.</t>
  </si>
  <si>
    <t>Garantizar identificación de vulnerabilidades.</t>
  </si>
  <si>
    <t>Garantizar plan de mitigación del riesgo.</t>
  </si>
  <si>
    <t>Garantiza presentación y documentación técnica del modelo de seguridad de la información propuesto.</t>
  </si>
  <si>
    <t>Garantizar recomendaciones para el diseño, construcción e implementación del sistema de seguridad de la información.</t>
  </si>
  <si>
    <t>Garantizar recomendaciones para la implementación de ISO 27001 frente a las condiciones de infraestructura actuales.</t>
  </si>
  <si>
    <t>Garantizar identificación de riesgos y su evaluación por procesos.</t>
  </si>
  <si>
    <t>Garantizar plan de acción orientado a implementar controles y políticas con miras a la mitigación de los riesgos identificados.</t>
  </si>
  <si>
    <t>Garantizar recomendaciones de control.</t>
  </si>
  <si>
    <t>Garantizar presentación plan de mejora por fases y costeado con base en estudios de mercado recientes.</t>
  </si>
  <si>
    <t>Garantizar que la ejecución de las actividades no afectará la operación normal del Instituto y que no se afectará el desempeño de las labores hospitalarias durante la ejecución del contrato que se derive de la presente convocatoria.</t>
  </si>
  <si>
    <t>Garantizar que los equipos nuevos a incorporar contarán con garantía  directamente del fabricante.</t>
  </si>
  <si>
    <t>Garantizar que los equipos de diagnóstico a utilizar contarán con los certificados vigentes que acrediten su calibración.</t>
  </si>
  <si>
    <t>Entrega de certificaciones oficiales vigentes por las cuales se otorgarán puntos.</t>
  </si>
  <si>
    <t>Elaborar documentación técnica requerida bajo los más altos estándares de calidad.</t>
  </si>
  <si>
    <t>Elaborar, presentar e implementar planes de mejora a nivel físico en la red de área local, durante la ejecución del contrato que se derive de la presente convocatoria, que garantice una mejora en el tráfico y rendimiento de la misma.</t>
  </si>
  <si>
    <t>Elaborar, presentar e implementar planes de mejora a nivel lógico en la red de área local, durante la ejecución del contrato que se derive de la presente convocatoria, que garantice una mejora en el tráfico y rendimiento de la misma.</t>
  </si>
  <si>
    <t>Elaborar y presentar plan de migración hacia una red de alta disponibilidad.</t>
  </si>
  <si>
    <t xml:space="preserve">Elaborar y presentar plan modelo de seguridad de la información. </t>
  </si>
  <si>
    <t>Especificar costos de los planes de mejora con base en estudios de mercados recientes.</t>
  </si>
  <si>
    <t>Plan de mejora a implementar dentro de la ejecución del contrato, a nivel físico (switches).</t>
  </si>
  <si>
    <t>Plan modelo seguridad de la información</t>
  </si>
  <si>
    <t>Entrega certificación de multas, sanciones, apremios y declaratorias de incumplimiento contractual.</t>
  </si>
  <si>
    <t>(a) Profesional en Ingeniería de Sistemas y/o Ingeniería Electrónica y/o Ingeniería Eléctrica.
(b) Certificación PMP.
(c) Especialización en Tecnología Informática.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</si>
  <si>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</si>
  <si>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</si>
  <si>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</si>
  <si>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</si>
  <si>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</si>
  <si>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</si>
  <si>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</si>
  <si>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</si>
  <si>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</si>
  <si>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</si>
  <si>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</si>
  <si>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</si>
  <si>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</si>
  <si>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</si>
  <si>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</si>
  <si>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</si>
  <si>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</si>
  <si>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</si>
  <si>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</si>
  <si>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</si>
  <si>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</si>
  <si>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</si>
  <si>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</si>
  <si>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</si>
  <si>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</si>
  <si>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</si>
  <si>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</si>
  <si>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Garantizar documentación de los orígenes de las deficiencias encontradas en la red eléctrica.</t>
  </si>
  <si>
    <t>Análisis de riesgos y vulnerabilidades a nivel de proveedores de servicios frente a protocolos IPv4 - IPv6.</t>
  </si>
  <si>
    <t>Garantizar que el equipo humano asignado al proyecto, estará conformado por profesionales con experiencia previa en el objeto del contrato, no menor a lo especificado en el numeral 3.8.3.2.3 del Anexo Técnico según el rol, y en las herramientas de apoyo requeridas para la ejecución del mismo.</t>
  </si>
  <si>
    <t>Garantizar que el equipo humano asignado al proyecto y presentado a través de sus hojas de vida, permanecerán asignados al proyecto  hasta su finalización, a menos que media fuerza mayor. Si se presentara fuerza mayor, el oferente designará un profesional con igual formación y experiencia e informará al INC  con antelación a la ejecución del cambio.</t>
  </si>
  <si>
    <t>Certificación total de la red de área local y de la red eléctrica relacionada.</t>
  </si>
  <si>
    <t>Levantamiento de información, análisis y diagnóstico sobre la red eléctrica que hace parte de la red de área local del INC.</t>
  </si>
  <si>
    <t>Especificar talento humano asignado al proyecto, incluidas hojas de vida de consultores que participarán en la implementación del portal, con experiencia previa en la herramienta ofertada y las certificaciones requeridas.</t>
  </si>
  <si>
    <t>(a) Experiencia certificada en Networking, por 10 o más años.
(b) Experiencia certificada en IPv6, por 2 o más años.</t>
  </si>
  <si>
    <r>
      <t xml:space="preserve">Garantizar incorporación a la red actual de hasta cinco (5) nuevos switches que permitan mejorar el tráfico y rendimiento de la red de área local actual. Estos equipos deberán ser incluídos en la oferta económica que se presente y sus características técnicas deberán ser iguales o superiores a las que se definen en el numeral </t>
    </r>
    <r>
      <rPr>
        <b/>
        <sz val="8"/>
        <rFont val="Verdana"/>
        <family val="2"/>
      </rPr>
      <t>3.4.4.1.</t>
    </r>
    <r>
      <rPr>
        <sz val="8"/>
        <rFont val="Verdana"/>
        <family val="2"/>
      </rPr>
      <t xml:space="preserve"> del anexo técnico No 3.</t>
    </r>
  </si>
  <si>
    <t xml:space="preserve">Especificar referencias de los nuevos equipos ofertados y costos asociados (incluir catálogo del fabricante).  La oferta debe incluir explícitamente que cuentan con garantía directamente del fabricante.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</si>
</sst>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"/>
  </numFmts>
  <fonts count="23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2"/>
      <color indexed="81"/>
      <name val="Tahom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u/>
      <sz val="10"/>
      <name val="Verdana"/>
      <family val="2"/>
    </font>
    <font>
      <b/>
      <sz val="12"/>
      <color indexed="9"/>
      <name val="Verdana"/>
      <family val="2"/>
    </font>
    <font>
      <b/>
      <sz val="8"/>
      <color indexed="9"/>
      <name val="Verdana"/>
      <family val="2"/>
    </font>
    <font>
      <b/>
      <sz val="10"/>
      <color indexed="9"/>
      <name val="Verdana"/>
      <family val="2"/>
    </font>
    <font>
      <b/>
      <sz val="10"/>
      <color indexed="9"/>
      <name val="Verdana"/>
      <family val="2"/>
    </font>
    <font>
      <b/>
      <sz val="11"/>
      <color indexed="9"/>
      <name val="Verdana"/>
      <family val="2"/>
    </font>
    <font>
      <b/>
      <sz val="10"/>
      <color theme="1"/>
      <name val="Verdana"/>
      <family val="2"/>
    </font>
    <font>
      <sz val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Verdana"/>
      <family val="2"/>
    </font>
    <font>
      <b/>
      <sz val="10"/>
      <color theme="0"/>
      <name val="Verdana"/>
      <family val="2"/>
    </font>
    <font>
      <sz val="8"/>
      <color theme="0"/>
      <name val="Verdana"/>
      <family val="2"/>
    </font>
    <font>
      <sz val="10"/>
      <color theme="0"/>
      <name val="Verdana"/>
      <family val="2"/>
    </font>
    <font>
      <b/>
      <sz val="12"/>
      <color theme="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CC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9">
    <xf numFmtId="0" fontId="0" fillId="0" borderId="0" xfId="0"/>
    <xf numFmtId="0" fontId="1" fillId="2" borderId="0" xfId="0" applyFont="1" applyFill="1" applyProtection="1"/>
    <xf numFmtId="0" fontId="1" fillId="0" borderId="1" xfId="0" applyFont="1" applyBorder="1" applyAlignment="1" applyProtection="1">
      <alignment horizontal="center" vertical="center" wrapText="1"/>
    </xf>
    <xf numFmtId="164" fontId="1" fillId="2" borderId="0" xfId="0" applyNumberFormat="1" applyFont="1" applyFill="1" applyAlignment="1" applyProtection="1">
      <alignment horizontal="right"/>
    </xf>
    <xf numFmtId="0" fontId="1" fillId="2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right" vertical="center" wrapText="1"/>
    </xf>
    <xf numFmtId="3" fontId="1" fillId="4" borderId="6" xfId="0" applyNumberFormat="1" applyFont="1" applyFill="1" applyBorder="1" applyAlignment="1">
      <alignment horizontal="right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49" fontId="1" fillId="2" borderId="2" xfId="0" applyNumberFormat="1" applyFont="1" applyFill="1" applyBorder="1" applyAlignment="1" applyProtection="1">
      <alignment horizontal="left" vertical="center" wrapText="1"/>
      <protection locked="0"/>
    </xf>
    <xf numFmtId="1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49" fontId="1" fillId="2" borderId="5" xfId="0" applyNumberFormat="1" applyFont="1" applyFill="1" applyBorder="1" applyAlignment="1" applyProtection="1">
      <alignment horizontal="left" vertical="center" wrapText="1"/>
      <protection locked="0"/>
    </xf>
    <xf numFmtId="14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5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center" vertical="center" wrapText="1"/>
    </xf>
    <xf numFmtId="164" fontId="5" fillId="2" borderId="0" xfId="0" applyNumberFormat="1" applyFont="1" applyFill="1" applyAlignment="1" applyProtection="1">
      <alignment horizontal="right"/>
    </xf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 vertical="center" wrapText="1"/>
    </xf>
    <xf numFmtId="0" fontId="1" fillId="2" borderId="13" xfId="0" applyFont="1" applyFill="1" applyBorder="1" applyAlignment="1" applyProtection="1">
      <alignment horizontal="left" vertical="center" wrapText="1"/>
    </xf>
    <xf numFmtId="0" fontId="1" fillId="2" borderId="14" xfId="0" applyFont="1" applyFill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vertical="center" wrapText="1"/>
    </xf>
    <xf numFmtId="0" fontId="5" fillId="2" borderId="15" xfId="0" applyFont="1" applyFill="1" applyBorder="1" applyAlignment="1" applyProtection="1">
      <alignment vertical="center" wrapText="1"/>
    </xf>
    <xf numFmtId="0" fontId="5" fillId="2" borderId="16" xfId="0" applyFont="1" applyFill="1" applyBorder="1" applyAlignment="1" applyProtection="1">
      <alignment vertical="center" wrapText="1"/>
    </xf>
    <xf numFmtId="0" fontId="5" fillId="2" borderId="17" xfId="0" applyFont="1" applyFill="1" applyBorder="1" applyAlignment="1" applyProtection="1">
      <alignment vertical="center" wrapText="1"/>
    </xf>
    <xf numFmtId="0" fontId="5" fillId="2" borderId="0" xfId="0" applyFont="1" applyFill="1" applyAlignment="1" applyProtection="1">
      <alignment horizontal="left" vertical="center" wrapText="1"/>
    </xf>
    <xf numFmtId="0" fontId="5" fillId="3" borderId="18" xfId="0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left" vertical="center" wrapText="1"/>
    </xf>
    <xf numFmtId="0" fontId="1" fillId="2" borderId="25" xfId="0" applyFont="1" applyFill="1" applyBorder="1" applyAlignment="1" applyProtection="1">
      <alignment horizontal="justify" vertical="center" wrapText="1"/>
      <protection locked="0"/>
    </xf>
    <xf numFmtId="0" fontId="1" fillId="2" borderId="26" xfId="0" applyFont="1" applyFill="1" applyBorder="1" applyAlignment="1" applyProtection="1">
      <alignment horizontal="justify" vertical="center" wrapText="1"/>
      <protection locked="0"/>
    </xf>
    <xf numFmtId="0" fontId="5" fillId="0" borderId="2" xfId="0" applyFont="1" applyBorder="1" applyAlignment="1" applyProtection="1">
      <alignment horizontal="justify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6" fillId="3" borderId="33" xfId="0" applyFont="1" applyFill="1" applyBorder="1" applyAlignment="1" applyProtection="1">
      <alignment horizontal="center" vertical="center" wrapText="1"/>
    </xf>
    <xf numFmtId="0" fontId="5" fillId="5" borderId="8" xfId="0" applyFont="1" applyFill="1" applyBorder="1" applyAlignment="1" applyProtection="1">
      <alignment horizontal="left" vertical="center" wrapText="1"/>
      <protection locked="0"/>
    </xf>
    <xf numFmtId="0" fontId="6" fillId="3" borderId="3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164" fontId="5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0" fontId="10" fillId="6" borderId="27" xfId="0" applyFont="1" applyFill="1" applyBorder="1" applyAlignment="1" applyProtection="1">
      <alignment horizontal="left" vertical="center" wrapText="1"/>
    </xf>
    <xf numFmtId="0" fontId="10" fillId="6" borderId="10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/>
    </xf>
    <xf numFmtId="0" fontId="2" fillId="4" borderId="3" xfId="0" applyFont="1" applyFill="1" applyBorder="1" applyAlignment="1" applyProtection="1">
      <alignment horizontal="center"/>
    </xf>
    <xf numFmtId="164" fontId="1" fillId="4" borderId="1" xfId="0" applyNumberFormat="1" applyFont="1" applyFill="1" applyBorder="1" applyAlignment="1" applyProtection="1">
      <alignment horizontal="right" vertical="center" wrapText="1"/>
    </xf>
    <xf numFmtId="10" fontId="1" fillId="4" borderId="3" xfId="0" applyNumberFormat="1" applyFont="1" applyFill="1" applyBorder="1" applyAlignment="1" applyProtection="1">
      <alignment horizontal="right" vertical="center" wrapText="1"/>
    </xf>
    <xf numFmtId="164" fontId="1" fillId="4" borderId="36" xfId="0" applyNumberFormat="1" applyFont="1" applyFill="1" applyBorder="1" applyAlignment="1" applyProtection="1">
      <alignment horizontal="right" vertical="center" wrapText="1"/>
    </xf>
    <xf numFmtId="164" fontId="1" fillId="4" borderId="19" xfId="0" applyNumberFormat="1" applyFont="1" applyFill="1" applyBorder="1" applyAlignment="1" applyProtection="1">
      <alignment horizontal="right" vertical="center" wrapText="1"/>
    </xf>
    <xf numFmtId="164" fontId="2" fillId="4" borderId="19" xfId="0" applyNumberFormat="1" applyFont="1" applyFill="1" applyBorder="1" applyAlignment="1" applyProtection="1">
      <alignment horizontal="right" vertical="center" wrapText="1"/>
    </xf>
    <xf numFmtId="0" fontId="14" fillId="7" borderId="1" xfId="0" applyFont="1" applyFill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left" vertical="center" wrapText="1"/>
    </xf>
    <xf numFmtId="164" fontId="5" fillId="8" borderId="3" xfId="0" applyNumberFormat="1" applyFont="1" applyFill="1" applyBorder="1" applyAlignment="1" applyProtection="1">
      <alignment horizontal="right" vertical="center" wrapText="1"/>
    </xf>
    <xf numFmtId="164" fontId="1" fillId="8" borderId="2" xfId="0" applyNumberFormat="1" applyFont="1" applyFill="1" applyBorder="1" applyAlignment="1" applyProtection="1">
      <alignment horizontal="right" vertical="center" wrapText="1"/>
      <protection locked="0"/>
    </xf>
    <xf numFmtId="164" fontId="1" fillId="8" borderId="3" xfId="0" applyNumberFormat="1" applyFont="1" applyFill="1" applyBorder="1" applyAlignment="1" applyProtection="1">
      <alignment horizontal="right" vertical="center" wrapText="1"/>
    </xf>
    <xf numFmtId="164" fontId="1" fillId="8" borderId="5" xfId="0" applyNumberFormat="1" applyFont="1" applyFill="1" applyBorder="1" applyAlignment="1" applyProtection="1">
      <alignment horizontal="right" vertical="center" wrapText="1"/>
      <protection locked="0"/>
    </xf>
    <xf numFmtId="164" fontId="1" fillId="8" borderId="9" xfId="0" applyNumberFormat="1" applyFont="1" applyFill="1" applyBorder="1" applyAlignment="1" applyProtection="1">
      <alignment horizontal="right" vertical="center" wrapText="1"/>
    </xf>
    <xf numFmtId="0" fontId="1" fillId="7" borderId="12" xfId="0" applyFont="1" applyFill="1" applyBorder="1" applyAlignment="1" applyProtection="1">
      <alignment horizontal="center" wrapText="1"/>
    </xf>
    <xf numFmtId="0" fontId="1" fillId="7" borderId="35" xfId="0" applyFont="1" applyFill="1" applyBorder="1" applyAlignment="1" applyProtection="1">
      <alignment horizontal="center" wrapText="1"/>
    </xf>
    <xf numFmtId="9" fontId="1" fillId="8" borderId="12" xfId="0" applyNumberFormat="1" applyFont="1" applyFill="1" applyBorder="1" applyAlignment="1" applyProtection="1">
      <alignment horizontal="right" wrapText="1"/>
    </xf>
    <xf numFmtId="0" fontId="2" fillId="3" borderId="4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10" fillId="6" borderId="22" xfId="0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 wrapText="1"/>
    </xf>
    <xf numFmtId="1" fontId="10" fillId="6" borderId="1" xfId="0" applyNumberFormat="1" applyFont="1" applyFill="1" applyBorder="1" applyAlignment="1" applyProtection="1">
      <alignment horizontal="left" vertical="center" wrapText="1"/>
    </xf>
    <xf numFmtId="0" fontId="1" fillId="8" borderId="2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71" xfId="0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64" fontId="1" fillId="4" borderId="61" xfId="0" applyNumberFormat="1" applyFont="1" applyFill="1" applyBorder="1" applyAlignment="1" applyProtection="1">
      <alignment horizontal="righ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10" borderId="19" xfId="0" applyFont="1" applyFill="1" applyBorder="1" applyAlignment="1" applyProtection="1">
      <alignment horizontal="center" vertical="center" wrapText="1"/>
    </xf>
    <xf numFmtId="0" fontId="1" fillId="10" borderId="1" xfId="0" applyFont="1" applyFill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</xf>
    <xf numFmtId="49" fontId="1" fillId="1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10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10" borderId="61" xfId="0" applyNumberFormat="1" applyFont="1" applyFill="1" applyBorder="1" applyAlignment="1" applyProtection="1">
      <alignment horizontal="left" vertical="center" wrapText="1"/>
      <protection locked="0"/>
    </xf>
    <xf numFmtId="3" fontId="1" fillId="10" borderId="61" xfId="0" applyNumberFormat="1" applyFont="1" applyFill="1" applyBorder="1" applyAlignment="1" applyProtection="1">
      <alignment horizontal="center" vertical="center" wrapText="1"/>
      <protection locked="0"/>
    </xf>
    <xf numFmtId="49" fontId="1" fillId="10" borderId="31" xfId="0" applyNumberFormat="1" applyFont="1" applyFill="1" applyBorder="1" applyAlignment="1" applyProtection="1">
      <alignment horizontal="left" vertical="center" wrapText="1"/>
      <protection locked="0"/>
    </xf>
    <xf numFmtId="49" fontId="1" fillId="10" borderId="29" xfId="0" applyNumberFormat="1" applyFont="1" applyFill="1" applyBorder="1" applyAlignment="1" applyProtection="1">
      <alignment horizontal="center" vertical="center" wrapText="1"/>
      <protection locked="0"/>
    </xf>
    <xf numFmtId="164" fontId="5" fillId="10" borderId="73" xfId="0" applyNumberFormat="1" applyFont="1" applyFill="1" applyBorder="1" applyAlignment="1" applyProtection="1">
      <alignment horizontal="left" vertical="center" wrapText="1"/>
      <protection locked="0"/>
    </xf>
    <xf numFmtId="3" fontId="1" fillId="10" borderId="73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  <xf numFmtId="0" fontId="10" fillId="6" borderId="30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1" fontId="5" fillId="10" borderId="1" xfId="0" applyNumberFormat="1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18" xfId="0" applyFont="1" applyFill="1" applyBorder="1" applyAlignment="1" applyProtection="1">
      <alignment horizontal="left" vertical="center" wrapText="1"/>
    </xf>
    <xf numFmtId="0" fontId="5" fillId="5" borderId="31" xfId="0" applyFont="1" applyFill="1" applyBorder="1" applyAlignment="1" applyProtection="1">
      <alignment horizontal="center" vertical="center" wrapText="1"/>
      <protection locked="0"/>
    </xf>
    <xf numFmtId="0" fontId="5" fillId="5" borderId="31" xfId="0" applyFont="1" applyFill="1" applyBorder="1" applyAlignment="1" applyProtection="1">
      <alignment horizontal="left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29" xfId="0" applyFont="1" applyFill="1" applyBorder="1" applyAlignment="1" applyProtection="1">
      <alignment horizontal="center" vertical="center" wrapText="1"/>
      <protection locked="0"/>
    </xf>
    <xf numFmtId="1" fontId="5" fillId="0" borderId="20" xfId="0" applyNumberFormat="1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164" fontId="1" fillId="2" borderId="0" xfId="0" applyNumberFormat="1" applyFont="1" applyFill="1" applyProtection="1"/>
    <xf numFmtId="0" fontId="2" fillId="8" borderId="28" xfId="0" applyFont="1" applyFill="1" applyBorder="1" applyAlignment="1" applyProtection="1">
      <alignment horizontal="center" vertical="center" wrapText="1"/>
    </xf>
    <xf numFmtId="0" fontId="2" fillId="8" borderId="40" xfId="0" applyFont="1" applyFill="1" applyBorder="1" applyAlignment="1" applyProtection="1">
      <alignment horizontal="center" vertical="center" wrapText="1"/>
    </xf>
    <xf numFmtId="0" fontId="1" fillId="8" borderId="27" xfId="0" applyFont="1" applyFill="1" applyBorder="1" applyAlignment="1" applyProtection="1">
      <alignment horizontal="center" vertical="center" wrapText="1"/>
    </xf>
    <xf numFmtId="164" fontId="1" fillId="2" borderId="0" xfId="0" applyNumberFormat="1" applyFont="1" applyFill="1" applyAlignment="1" applyProtection="1">
      <alignment horizontal="center" vertical="center" wrapText="1"/>
    </xf>
    <xf numFmtId="0" fontId="1" fillId="3" borderId="37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48" xfId="0" applyFont="1" applyFill="1" applyBorder="1" applyAlignment="1" applyProtection="1">
      <alignment horizontal="center"/>
    </xf>
    <xf numFmtId="0" fontId="1" fillId="3" borderId="37" xfId="0" applyFont="1" applyFill="1" applyBorder="1" applyAlignment="1" applyProtection="1">
      <alignment horizontal="center"/>
    </xf>
    <xf numFmtId="49" fontId="1" fillId="10" borderId="2" xfId="0" applyNumberFormat="1" applyFont="1" applyFill="1" applyBorder="1" applyAlignment="1" applyProtection="1">
      <alignment horizontal="left" vertical="center" wrapText="1"/>
    </xf>
    <xf numFmtId="164" fontId="5" fillId="10" borderId="61" xfId="0" applyNumberFormat="1" applyFont="1" applyFill="1" applyBorder="1" applyAlignment="1" applyProtection="1">
      <alignment horizontal="justify" vertical="center" wrapText="1"/>
    </xf>
    <xf numFmtId="164" fontId="5" fillId="10" borderId="61" xfId="0" applyNumberFormat="1" applyFont="1" applyFill="1" applyBorder="1" applyAlignment="1" applyProtection="1">
      <alignment horizontal="left" vertical="center" wrapText="1"/>
    </xf>
    <xf numFmtId="3" fontId="1" fillId="10" borderId="61" xfId="0" applyNumberFormat="1" applyFont="1" applyFill="1" applyBorder="1" applyAlignment="1" applyProtection="1">
      <alignment horizontal="center" vertical="center" wrapText="1"/>
    </xf>
    <xf numFmtId="9" fontId="18" fillId="10" borderId="59" xfId="0" applyNumberFormat="1" applyFont="1" applyFill="1" applyBorder="1" applyAlignment="1" applyProtection="1">
      <alignment horizontal="left" vertical="center" wrapText="1"/>
    </xf>
    <xf numFmtId="9" fontId="18" fillId="10" borderId="25" xfId="0" applyNumberFormat="1" applyFont="1" applyFill="1" applyBorder="1" applyAlignment="1" applyProtection="1">
      <alignment horizontal="left" vertical="center" wrapText="1"/>
    </xf>
    <xf numFmtId="0" fontId="1" fillId="10" borderId="16" xfId="0" applyFont="1" applyFill="1" applyBorder="1" applyProtection="1"/>
    <xf numFmtId="0" fontId="1" fillId="10" borderId="41" xfId="0" applyFont="1" applyFill="1" applyBorder="1" applyProtection="1"/>
    <xf numFmtId="0" fontId="1" fillId="10" borderId="46" xfId="0" applyFont="1" applyFill="1" applyBorder="1" applyProtection="1"/>
    <xf numFmtId="0" fontId="1" fillId="10" borderId="0" xfId="0" applyFont="1" applyFill="1" applyBorder="1" applyProtection="1"/>
    <xf numFmtId="0" fontId="2" fillId="8" borderId="40" xfId="0" applyFont="1" applyFill="1" applyBorder="1" applyAlignment="1" applyProtection="1">
      <alignment horizontal="left"/>
    </xf>
    <xf numFmtId="164" fontId="6" fillId="8" borderId="40" xfId="0" applyNumberFormat="1" applyFont="1" applyFill="1" applyBorder="1" applyAlignment="1" applyProtection="1">
      <alignment horizontal="right"/>
    </xf>
    <xf numFmtId="164" fontId="2" fillId="8" borderId="40" xfId="0" applyNumberFormat="1" applyFont="1" applyFill="1" applyBorder="1" applyAlignment="1" applyProtection="1">
      <alignment horizontal="right"/>
    </xf>
    <xf numFmtId="164" fontId="5" fillId="2" borderId="0" xfId="0" applyNumberFormat="1" applyFont="1" applyFill="1" applyProtection="1"/>
    <xf numFmtId="0" fontId="5" fillId="2" borderId="0" xfId="0" applyFont="1" applyFill="1" applyProtection="1"/>
    <xf numFmtId="0" fontId="1" fillId="10" borderId="20" xfId="0" applyFont="1" applyFill="1" applyBorder="1" applyAlignment="1" applyProtection="1">
      <alignment horizontal="center" vertical="center" wrapText="1"/>
    </xf>
    <xf numFmtId="49" fontId="1" fillId="13" borderId="3" xfId="0" applyNumberFormat="1" applyFont="1" applyFill="1" applyBorder="1" applyAlignment="1" applyProtection="1">
      <alignment horizontal="center" vertical="center" wrapText="1"/>
    </xf>
    <xf numFmtId="0" fontId="1" fillId="10" borderId="72" xfId="0" applyFont="1" applyFill="1" applyBorder="1" applyAlignment="1" applyProtection="1">
      <alignment horizontal="right" vertical="center" wrapText="1"/>
    </xf>
    <xf numFmtId="0" fontId="1" fillId="10" borderId="28" xfId="0" applyFont="1" applyFill="1" applyBorder="1" applyAlignment="1" applyProtection="1">
      <alignment horizontal="right" vertical="center" wrapText="1"/>
    </xf>
    <xf numFmtId="1" fontId="18" fillId="13" borderId="1" xfId="0" applyNumberFormat="1" applyFont="1" applyFill="1" applyBorder="1" applyAlignment="1" applyProtection="1">
      <alignment horizontal="center" vertical="center" wrapText="1"/>
      <protection locked="0"/>
    </xf>
    <xf numFmtId="1" fontId="18" fillId="13" borderId="2" xfId="0" applyNumberFormat="1" applyFont="1" applyFill="1" applyBorder="1" applyAlignment="1" applyProtection="1">
      <alignment horizontal="center" vertical="center" wrapText="1"/>
      <protection locked="0"/>
    </xf>
    <xf numFmtId="1" fontId="18" fillId="13" borderId="3" xfId="0" applyNumberFormat="1" applyFont="1" applyFill="1" applyBorder="1" applyAlignment="1" applyProtection="1">
      <alignment horizontal="center" vertical="center" wrapText="1"/>
      <protection locked="0"/>
    </xf>
    <xf numFmtId="1" fontId="18" fillId="13" borderId="20" xfId="0" applyNumberFormat="1" applyFont="1" applyFill="1" applyBorder="1" applyAlignment="1" applyProtection="1">
      <alignment horizontal="center" vertical="center" wrapText="1"/>
      <protection locked="0"/>
    </xf>
    <xf numFmtId="1" fontId="18" fillId="13" borderId="31" xfId="0" applyNumberFormat="1" applyFont="1" applyFill="1" applyBorder="1" applyAlignment="1" applyProtection="1">
      <alignment horizontal="center" vertical="center" wrapText="1"/>
      <protection locked="0"/>
    </xf>
    <xf numFmtId="1" fontId="18" fillId="13" borderId="29" xfId="0" applyNumberFormat="1" applyFont="1" applyFill="1" applyBorder="1" applyAlignment="1" applyProtection="1">
      <alignment horizontal="center" vertical="center" wrapText="1"/>
      <protection locked="0"/>
    </xf>
    <xf numFmtId="164" fontId="5" fillId="10" borderId="1" xfId="0" applyNumberFormat="1" applyFont="1" applyFill="1" applyBorder="1" applyAlignment="1" applyProtection="1">
      <alignment horizontal="left" vertical="center" wrapText="1"/>
      <protection locked="0"/>
    </xf>
    <xf numFmtId="9" fontId="18" fillId="10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10" borderId="20" xfId="0" applyNumberFormat="1" applyFont="1" applyFill="1" applyBorder="1" applyAlignment="1" applyProtection="1">
      <alignment horizontal="left" vertical="center" wrapText="1"/>
      <protection locked="0"/>
    </xf>
    <xf numFmtId="9" fontId="18" fillId="10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30" xfId="0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justify" vertical="center" wrapText="1"/>
    </xf>
    <xf numFmtId="0" fontId="10" fillId="6" borderId="62" xfId="0" applyFont="1" applyFill="1" applyBorder="1" applyAlignment="1" applyProtection="1">
      <alignment horizontal="center" vertical="center" wrapText="1"/>
    </xf>
    <xf numFmtId="0" fontId="10" fillId="6" borderId="63" xfId="0" applyFont="1" applyFill="1" applyBorder="1" applyAlignment="1" applyProtection="1">
      <alignment horizontal="center" vertical="center" wrapText="1"/>
    </xf>
    <xf numFmtId="0" fontId="10" fillId="6" borderId="53" xfId="0" applyFont="1" applyFill="1" applyBorder="1" applyAlignment="1" applyProtection="1">
      <alignment horizontal="center" vertical="center" wrapText="1"/>
    </xf>
    <xf numFmtId="0" fontId="10" fillId="6" borderId="41" xfId="0" applyFont="1" applyFill="1" applyBorder="1" applyAlignment="1" applyProtection="1">
      <alignment horizontal="center" vertical="center" wrapText="1"/>
    </xf>
    <xf numFmtId="0" fontId="10" fillId="6" borderId="46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0" fontId="5" fillId="0" borderId="59" xfId="0" applyFont="1" applyFill="1" applyBorder="1" applyAlignment="1" applyProtection="1">
      <alignment horizontal="justify" vertical="center" wrapText="1"/>
    </xf>
    <xf numFmtId="0" fontId="5" fillId="0" borderId="61" xfId="0" applyFont="1" applyFill="1" applyBorder="1" applyAlignment="1" applyProtection="1">
      <alignment horizontal="justify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31" xfId="0" applyFont="1" applyFill="1" applyBorder="1" applyAlignment="1" applyProtection="1">
      <alignment horizontal="justify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5" fillId="0" borderId="48" xfId="0" applyFont="1" applyFill="1" applyBorder="1" applyAlignment="1" applyProtection="1">
      <alignment horizontal="justify" vertical="center" wrapText="1"/>
    </xf>
    <xf numFmtId="0" fontId="5" fillId="0" borderId="49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10" fillId="6" borderId="14" xfId="0" applyFont="1" applyFill="1" applyBorder="1" applyAlignment="1" applyProtection="1">
      <alignment horizontal="center" vertical="center" wrapText="1"/>
    </xf>
    <xf numFmtId="0" fontId="10" fillId="6" borderId="54" xfId="0" applyFont="1" applyFill="1" applyBorder="1" applyAlignment="1" applyProtection="1">
      <alignment horizontal="center" vertical="center" wrapText="1"/>
    </xf>
    <xf numFmtId="0" fontId="10" fillId="6" borderId="55" xfId="0" applyFont="1" applyFill="1" applyBorder="1" applyAlignment="1" applyProtection="1">
      <alignment horizontal="center" vertical="center" wrapText="1"/>
    </xf>
    <xf numFmtId="0" fontId="10" fillId="6" borderId="56" xfId="0" applyFont="1" applyFill="1" applyBorder="1" applyAlignment="1" applyProtection="1">
      <alignment horizontal="center" vertical="center" wrapText="1"/>
    </xf>
    <xf numFmtId="0" fontId="10" fillId="6" borderId="57" xfId="0" applyFont="1" applyFill="1" applyBorder="1" applyAlignment="1" applyProtection="1">
      <alignment horizontal="center" vertical="center" wrapText="1"/>
    </xf>
    <xf numFmtId="0" fontId="10" fillId="6" borderId="58" xfId="0" applyFont="1" applyFill="1" applyBorder="1" applyAlignment="1" applyProtection="1">
      <alignment horizontal="center" vertical="center" wrapText="1"/>
    </xf>
    <xf numFmtId="0" fontId="10" fillId="6" borderId="47" xfId="0" applyFont="1" applyFill="1" applyBorder="1" applyAlignment="1" applyProtection="1">
      <alignment horizontal="center" vertical="center" wrapText="1"/>
    </xf>
    <xf numFmtId="0" fontId="10" fillId="6" borderId="40" xfId="0" applyFont="1" applyFill="1" applyBorder="1" applyAlignment="1" applyProtection="1">
      <alignment horizontal="center" vertical="center" wrapText="1"/>
    </xf>
    <xf numFmtId="0" fontId="10" fillId="6" borderId="39" xfId="0" applyFont="1" applyFill="1" applyBorder="1" applyAlignment="1" applyProtection="1">
      <alignment horizontal="center" vertical="center" wrapText="1"/>
    </xf>
    <xf numFmtId="0" fontId="3" fillId="3" borderId="43" xfId="0" applyFont="1" applyFill="1" applyBorder="1" applyAlignment="1" applyProtection="1">
      <alignment horizontal="center" vertical="center" wrapText="1"/>
    </xf>
    <xf numFmtId="0" fontId="3" fillId="3" borderId="44" xfId="0" applyFont="1" applyFill="1" applyBorder="1" applyAlignment="1" applyProtection="1">
      <alignment horizontal="center" vertical="center" wrapText="1"/>
    </xf>
    <xf numFmtId="0" fontId="13" fillId="6" borderId="42" xfId="0" applyFont="1" applyFill="1" applyBorder="1" applyAlignment="1" applyProtection="1">
      <alignment horizontal="center" vertical="center" wrapText="1"/>
    </xf>
    <xf numFmtId="0" fontId="13" fillId="6" borderId="40" xfId="0" applyFont="1" applyFill="1" applyBorder="1" applyAlignment="1" applyProtection="1">
      <alignment horizontal="center" vertical="center" wrapText="1"/>
    </xf>
    <xf numFmtId="0" fontId="13" fillId="6" borderId="39" xfId="0" applyFont="1" applyFill="1" applyBorder="1" applyAlignment="1" applyProtection="1">
      <alignment horizontal="center" vertical="center" wrapText="1"/>
    </xf>
    <xf numFmtId="0" fontId="10" fillId="6" borderId="40" xfId="0" applyFont="1" applyFill="1" applyBorder="1" applyAlignment="1" applyProtection="1">
      <alignment horizontal="left" vertical="center" wrapText="1"/>
    </xf>
    <xf numFmtId="0" fontId="10" fillId="6" borderId="39" xfId="0" applyFont="1" applyFill="1" applyBorder="1" applyAlignment="1" applyProtection="1">
      <alignment horizontal="left" vertical="center" wrapText="1"/>
    </xf>
    <xf numFmtId="0" fontId="10" fillId="6" borderId="32" xfId="0" applyFont="1" applyFill="1" applyBorder="1" applyAlignment="1" applyProtection="1">
      <alignment horizontal="center" vertical="center" wrapText="1"/>
    </xf>
    <xf numFmtId="0" fontId="10" fillId="6" borderId="67" xfId="0" applyFont="1" applyFill="1" applyBorder="1" applyAlignment="1" applyProtection="1">
      <alignment horizontal="center" vertical="center" wrapText="1"/>
    </xf>
    <xf numFmtId="0" fontId="10" fillId="6" borderId="68" xfId="0" applyFont="1" applyFill="1" applyBorder="1" applyAlignment="1" applyProtection="1">
      <alignment horizontal="center" vertical="center" wrapText="1"/>
    </xf>
    <xf numFmtId="0" fontId="10" fillId="6" borderId="52" xfId="0" applyFont="1" applyFill="1" applyBorder="1" applyAlignment="1" applyProtection="1">
      <alignment horizontal="center" vertical="center" wrapText="1"/>
    </xf>
    <xf numFmtId="0" fontId="10" fillId="6" borderId="2" xfId="0" applyFont="1" applyFill="1" applyBorder="1" applyAlignment="1" applyProtection="1">
      <alignment horizontal="center" vertical="center" wrapText="1"/>
    </xf>
    <xf numFmtId="0" fontId="10" fillId="6" borderId="3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justify" vertical="center" wrapText="1"/>
    </xf>
    <xf numFmtId="0" fontId="5" fillId="0" borderId="74" xfId="0" applyFont="1" applyFill="1" applyBorder="1" applyAlignment="1" applyProtection="1">
      <alignment horizontal="justify" vertical="center" wrapText="1"/>
    </xf>
    <xf numFmtId="0" fontId="10" fillId="6" borderId="8" xfId="0" applyFont="1" applyFill="1" applyBorder="1" applyAlignment="1" applyProtection="1">
      <alignment horizontal="left" vertical="center" wrapText="1"/>
    </xf>
    <xf numFmtId="0" fontId="2" fillId="2" borderId="38" xfId="0" applyFont="1" applyFill="1" applyBorder="1" applyAlignment="1" applyProtection="1">
      <alignment horizontal="right" vertical="center" wrapText="1"/>
    </xf>
    <xf numFmtId="0" fontId="1" fillId="2" borderId="51" xfId="0" applyFont="1" applyFill="1" applyBorder="1" applyAlignment="1" applyProtection="1">
      <alignment horizontal="right" vertical="center" wrapText="1"/>
    </xf>
    <xf numFmtId="0" fontId="2" fillId="2" borderId="49" xfId="0" applyFont="1" applyFill="1" applyBorder="1" applyAlignment="1" applyProtection="1">
      <alignment horizontal="right" vertical="center" wrapText="1"/>
    </xf>
    <xf numFmtId="0" fontId="1" fillId="2" borderId="55" xfId="0" applyFont="1" applyFill="1" applyBorder="1" applyAlignment="1" applyProtection="1">
      <alignment horizontal="right" vertical="center" wrapText="1"/>
    </xf>
    <xf numFmtId="164" fontId="2" fillId="7" borderId="35" xfId="0" applyNumberFormat="1" applyFont="1" applyFill="1" applyBorder="1" applyAlignment="1" applyProtection="1">
      <alignment horizontal="center" wrapText="1"/>
    </xf>
    <xf numFmtId="164" fontId="2" fillId="7" borderId="50" xfId="0" applyNumberFormat="1" applyFont="1" applyFill="1" applyBorder="1" applyAlignment="1" applyProtection="1">
      <alignment horizontal="center" wrapText="1"/>
    </xf>
    <xf numFmtId="164" fontId="2" fillId="7" borderId="51" xfId="0" applyNumberFormat="1" applyFont="1" applyFill="1" applyBorder="1" applyAlignment="1" applyProtection="1">
      <alignment horizontal="center" wrapText="1"/>
    </xf>
    <xf numFmtId="0" fontId="5" fillId="3" borderId="32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9" fontId="1" fillId="8" borderId="12" xfId="0" applyNumberFormat="1" applyFont="1" applyFill="1" applyBorder="1" applyAlignment="1" applyProtection="1">
      <alignment horizontal="center" vertical="center" wrapText="1"/>
    </xf>
    <xf numFmtId="9" fontId="1" fillId="8" borderId="61" xfId="0" applyNumberFormat="1" applyFont="1" applyFill="1" applyBorder="1" applyAlignment="1" applyProtection="1">
      <alignment horizontal="center" vertical="center" wrapText="1"/>
    </xf>
    <xf numFmtId="164" fontId="11" fillId="6" borderId="12" xfId="0" applyNumberFormat="1" applyFont="1" applyFill="1" applyBorder="1" applyAlignment="1" applyProtection="1">
      <alignment horizontal="center" vertical="center" wrapText="1"/>
    </xf>
    <xf numFmtId="164" fontId="11" fillId="6" borderId="59" xfId="0" applyNumberFormat="1" applyFont="1" applyFill="1" applyBorder="1" applyAlignment="1" applyProtection="1">
      <alignment horizontal="center" vertical="center" wrapText="1"/>
    </xf>
    <xf numFmtId="164" fontId="11" fillId="6" borderId="60" xfId="0" applyNumberFormat="1" applyFont="1" applyFill="1" applyBorder="1" applyAlignment="1" applyProtection="1">
      <alignment horizontal="center" vertical="center" wrapText="1"/>
    </xf>
    <xf numFmtId="164" fontId="5" fillId="3" borderId="2" xfId="0" applyNumberFormat="1" applyFont="1" applyFill="1" applyBorder="1" applyAlignment="1" applyProtection="1">
      <alignment horizontal="center" wrapText="1"/>
    </xf>
    <xf numFmtId="164" fontId="5" fillId="3" borderId="3" xfId="0" applyNumberFormat="1" applyFont="1" applyFill="1" applyBorder="1" applyAlignment="1" applyProtection="1">
      <alignment horizontal="center" wrapText="1"/>
    </xf>
    <xf numFmtId="164" fontId="2" fillId="7" borderId="12" xfId="0" applyNumberFormat="1" applyFont="1" applyFill="1" applyBorder="1" applyAlignment="1" applyProtection="1">
      <alignment horizontal="center" wrapText="1"/>
    </xf>
    <xf numFmtId="164" fontId="2" fillId="7" borderId="59" xfId="0" applyNumberFormat="1" applyFont="1" applyFill="1" applyBorder="1" applyAlignment="1" applyProtection="1">
      <alignment horizontal="center" wrapText="1"/>
    </xf>
    <xf numFmtId="164" fontId="2" fillId="7" borderId="60" xfId="0" applyNumberFormat="1" applyFont="1" applyFill="1" applyBorder="1" applyAlignment="1" applyProtection="1">
      <alignment horizontal="center" wrapText="1"/>
    </xf>
    <xf numFmtId="164" fontId="2" fillId="7" borderId="14" xfId="0" applyNumberFormat="1" applyFont="1" applyFill="1" applyBorder="1" applyAlignment="1" applyProtection="1">
      <alignment horizontal="center" wrapText="1"/>
    </xf>
    <xf numFmtId="164" fontId="2" fillId="7" borderId="54" xfId="0" applyNumberFormat="1" applyFont="1" applyFill="1" applyBorder="1" applyAlignment="1" applyProtection="1">
      <alignment horizontal="center" wrapText="1"/>
    </xf>
    <xf numFmtId="164" fontId="2" fillId="7" borderId="55" xfId="0" applyNumberFormat="1" applyFont="1" applyFill="1" applyBorder="1" applyAlignment="1" applyProtection="1">
      <alignment horizontal="center" wrapText="1"/>
    </xf>
    <xf numFmtId="0" fontId="1" fillId="2" borderId="25" xfId="0" applyFont="1" applyFill="1" applyBorder="1" applyAlignment="1" applyProtection="1">
      <alignment horizontal="right" vertical="center" wrapText="1"/>
    </xf>
    <xf numFmtId="0" fontId="1" fillId="2" borderId="60" xfId="0" applyFont="1" applyFill="1" applyBorder="1" applyAlignment="1" applyProtection="1">
      <alignment horizontal="right" vertical="center" wrapText="1"/>
    </xf>
    <xf numFmtId="0" fontId="5" fillId="0" borderId="21" xfId="0" applyFont="1" applyBorder="1" applyAlignment="1" applyProtection="1">
      <alignment horizontal="left" vertical="center" wrapText="1"/>
    </xf>
    <xf numFmtId="0" fontId="5" fillId="0" borderId="19" xfId="0" applyFont="1" applyBorder="1" applyAlignment="1" applyProtection="1">
      <alignment horizontal="left" vertical="center" wrapText="1"/>
    </xf>
    <xf numFmtId="164" fontId="14" fillId="7" borderId="12" xfId="0" applyNumberFormat="1" applyFont="1" applyFill="1" applyBorder="1" applyAlignment="1" applyProtection="1">
      <alignment horizontal="center" vertical="center" wrapText="1"/>
    </xf>
    <xf numFmtId="164" fontId="14" fillId="7" borderId="59" xfId="0" applyNumberFormat="1" applyFont="1" applyFill="1" applyBorder="1" applyAlignment="1" applyProtection="1">
      <alignment horizontal="center" vertical="center" wrapText="1"/>
    </xf>
    <xf numFmtId="164" fontId="14" fillId="7" borderId="60" xfId="0" applyNumberFormat="1" applyFont="1" applyFill="1" applyBorder="1" applyAlignment="1" applyProtection="1">
      <alignment horizontal="center" vertical="center" wrapText="1"/>
    </xf>
    <xf numFmtId="0" fontId="14" fillId="7" borderId="25" xfId="0" applyFont="1" applyFill="1" applyBorder="1" applyAlignment="1" applyProtection="1">
      <alignment horizontal="left" vertical="center" wrapText="1"/>
    </xf>
    <xf numFmtId="0" fontId="14" fillId="7" borderId="59" xfId="0" applyFont="1" applyFill="1" applyBorder="1" applyAlignment="1" applyProtection="1">
      <alignment horizontal="left" vertical="center" wrapText="1"/>
    </xf>
    <xf numFmtId="0" fontId="14" fillId="7" borderId="60" xfId="0" applyFont="1" applyFill="1" applyBorder="1" applyAlignment="1" applyProtection="1">
      <alignment horizontal="left" vertical="center" wrapText="1"/>
    </xf>
    <xf numFmtId="0" fontId="3" fillId="7" borderId="47" xfId="0" applyFont="1" applyFill="1" applyBorder="1" applyAlignment="1" applyProtection="1">
      <alignment horizontal="center" vertical="center" wrapText="1"/>
    </xf>
    <xf numFmtId="0" fontId="3" fillId="7" borderId="40" xfId="0" applyFont="1" applyFill="1" applyBorder="1" applyAlignment="1" applyProtection="1">
      <alignment horizontal="center" vertical="center" wrapText="1"/>
    </xf>
    <xf numFmtId="0" fontId="3" fillId="7" borderId="39" xfId="0" applyFont="1" applyFill="1" applyBorder="1" applyAlignment="1" applyProtection="1">
      <alignment horizontal="center" vertical="center" wrapText="1"/>
    </xf>
    <xf numFmtId="0" fontId="9" fillId="6" borderId="47" xfId="0" applyFont="1" applyFill="1" applyBorder="1" applyAlignment="1" applyProtection="1">
      <alignment horizontal="center" vertical="center" wrapText="1"/>
    </xf>
    <xf numFmtId="0" fontId="9" fillId="6" borderId="40" xfId="0" applyFont="1" applyFill="1" applyBorder="1" applyAlignment="1" applyProtection="1">
      <alignment horizontal="center" vertical="center" wrapText="1"/>
    </xf>
    <xf numFmtId="0" fontId="9" fillId="6" borderId="39" xfId="0" applyFont="1" applyFill="1" applyBorder="1" applyAlignment="1" applyProtection="1">
      <alignment horizontal="center" vertical="center" wrapText="1"/>
    </xf>
    <xf numFmtId="0" fontId="11" fillId="6" borderId="25" xfId="0" applyFont="1" applyFill="1" applyBorder="1" applyAlignment="1" applyProtection="1">
      <alignment horizontal="left" vertical="center" wrapText="1"/>
    </xf>
    <xf numFmtId="0" fontId="12" fillId="6" borderId="59" xfId="0" applyFont="1" applyFill="1" applyBorder="1" applyAlignment="1" applyProtection="1">
      <alignment horizontal="left" vertical="center" wrapText="1"/>
    </xf>
    <xf numFmtId="0" fontId="12" fillId="6" borderId="60" xfId="0" applyFont="1" applyFill="1" applyBorder="1" applyAlignment="1" applyProtection="1">
      <alignment horizontal="left" vertical="center" wrapText="1"/>
    </xf>
    <xf numFmtId="0" fontId="5" fillId="3" borderId="30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59" xfId="0" applyFont="1" applyFill="1" applyBorder="1" applyAlignment="1" applyProtection="1">
      <alignment horizontal="center" vertical="center" wrapText="1"/>
    </xf>
    <xf numFmtId="0" fontId="13" fillId="6" borderId="60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48" xfId="0" applyFont="1" applyFill="1" applyBorder="1" applyAlignment="1" applyProtection="1">
      <alignment horizontal="center" vertical="center" wrapText="1"/>
    </xf>
    <xf numFmtId="0" fontId="11" fillId="6" borderId="19" xfId="0" applyFont="1" applyFill="1" applyBorder="1" applyAlignment="1" applyProtection="1">
      <alignment horizontal="right" wrapText="1"/>
    </xf>
    <xf numFmtId="0" fontId="11" fillId="6" borderId="48" xfId="0" applyFont="1" applyFill="1" applyBorder="1" applyAlignment="1" applyProtection="1">
      <alignment horizontal="right" wrapText="1"/>
    </xf>
    <xf numFmtId="0" fontId="11" fillId="6" borderId="49" xfId="0" applyFont="1" applyFill="1" applyBorder="1" applyAlignment="1" applyProtection="1">
      <alignment horizontal="right" wrapText="1"/>
    </xf>
    <xf numFmtId="0" fontId="11" fillId="6" borderId="1" xfId="0" applyFont="1" applyFill="1" applyBorder="1" applyAlignment="1" applyProtection="1">
      <alignment horizontal="right" wrapText="1"/>
    </xf>
    <xf numFmtId="0" fontId="11" fillId="6" borderId="2" xfId="0" applyFont="1" applyFill="1" applyBorder="1" applyAlignment="1" applyProtection="1">
      <alignment horizontal="right" wrapText="1"/>
    </xf>
    <xf numFmtId="0" fontId="11" fillId="6" borderId="25" xfId="0" applyFont="1" applyFill="1" applyBorder="1" applyAlignment="1" applyProtection="1">
      <alignment horizontal="right" wrapText="1"/>
    </xf>
    <xf numFmtId="164" fontId="2" fillId="8" borderId="25" xfId="0" applyNumberFormat="1" applyFont="1" applyFill="1" applyBorder="1" applyAlignment="1" applyProtection="1">
      <alignment horizontal="right" wrapText="1"/>
    </xf>
    <xf numFmtId="0" fontId="0" fillId="8" borderId="60" xfId="0" applyFill="1" applyBorder="1" applyAlignment="1" applyProtection="1">
      <alignment horizontal="right"/>
    </xf>
    <xf numFmtId="0" fontId="11" fillId="6" borderId="20" xfId="0" applyFont="1" applyFill="1" applyBorder="1" applyAlignment="1" applyProtection="1">
      <alignment horizontal="right" wrapText="1"/>
    </xf>
    <xf numFmtId="0" fontId="11" fillId="6" borderId="31" xfId="0" applyFont="1" applyFill="1" applyBorder="1" applyAlignment="1" applyProtection="1">
      <alignment horizontal="right" wrapText="1"/>
    </xf>
    <xf numFmtId="0" fontId="11" fillId="6" borderId="38" xfId="0" applyFont="1" applyFill="1" applyBorder="1" applyAlignment="1" applyProtection="1">
      <alignment horizontal="right" wrapText="1"/>
    </xf>
    <xf numFmtId="164" fontId="2" fillId="7" borderId="38" xfId="0" applyNumberFormat="1" applyFont="1" applyFill="1" applyBorder="1" applyAlignment="1" applyProtection="1">
      <alignment horizontal="right" wrapText="1"/>
    </xf>
    <xf numFmtId="164" fontId="2" fillId="7" borderId="51" xfId="0" applyNumberFormat="1" applyFont="1" applyFill="1" applyBorder="1" applyAlignment="1" applyProtection="1">
      <alignment horizontal="right" wrapText="1"/>
    </xf>
    <xf numFmtId="164" fontId="2" fillId="7" borderId="25" xfId="0" applyNumberFormat="1" applyFont="1" applyFill="1" applyBorder="1" applyAlignment="1" applyProtection="1">
      <alignment horizontal="right" wrapText="1"/>
    </xf>
    <xf numFmtId="0" fontId="0" fillId="7" borderId="60" xfId="0" applyFill="1" applyBorder="1" applyAlignment="1" applyProtection="1">
      <alignment horizontal="right"/>
    </xf>
    <xf numFmtId="0" fontId="9" fillId="6" borderId="30" xfId="0" applyFont="1" applyFill="1" applyBorder="1" applyAlignment="1" applyProtection="1">
      <alignment horizontal="center" vertical="center" wrapText="1"/>
    </xf>
    <xf numFmtId="0" fontId="9" fillId="6" borderId="8" xfId="0" applyFont="1" applyFill="1" applyBorder="1" applyAlignment="1" applyProtection="1">
      <alignment horizontal="center" vertical="center" wrapText="1"/>
    </xf>
    <xf numFmtId="0" fontId="9" fillId="6" borderId="62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0" fontId="9" fillId="6" borderId="2" xfId="0" applyFont="1" applyFill="1" applyBorder="1" applyAlignment="1" applyProtection="1">
      <alignment horizontal="center" vertical="center" wrapText="1"/>
    </xf>
    <xf numFmtId="0" fontId="9" fillId="6" borderId="25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164" fontId="3" fillId="9" borderId="52" xfId="0" applyNumberFormat="1" applyFont="1" applyFill="1" applyBorder="1" applyAlignment="1" applyProtection="1">
      <alignment horizontal="center" vertical="center" wrapText="1"/>
    </xf>
    <xf numFmtId="164" fontId="3" fillId="9" borderId="63" xfId="0" applyNumberFormat="1" applyFont="1" applyFill="1" applyBorder="1" applyAlignment="1" applyProtection="1">
      <alignment horizontal="center" vertical="center" wrapText="1"/>
    </xf>
    <xf numFmtId="164" fontId="3" fillId="9" borderId="53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1" fillId="3" borderId="69" xfId="0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164" fontId="1" fillId="3" borderId="5" xfId="0" applyNumberFormat="1" applyFont="1" applyFill="1" applyBorder="1" applyAlignment="1" applyProtection="1">
      <alignment horizontal="center" vertical="center" wrapText="1"/>
    </xf>
    <xf numFmtId="164" fontId="1" fillId="3" borderId="64" xfId="0" applyNumberFormat="1" applyFont="1" applyFill="1" applyBorder="1" applyAlignment="1" applyProtection="1">
      <alignment horizontal="center" vertical="center" wrapText="1"/>
    </xf>
    <xf numFmtId="164" fontId="1" fillId="3" borderId="70" xfId="0" applyNumberFormat="1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164" fontId="2" fillId="4" borderId="20" xfId="0" applyNumberFormat="1" applyFont="1" applyFill="1" applyBorder="1" applyAlignment="1" applyProtection="1">
      <alignment horizontal="center" vertical="center" wrapText="1"/>
    </xf>
    <xf numFmtId="0" fontId="2" fillId="4" borderId="29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</xf>
    <xf numFmtId="10" fontId="1" fillId="4" borderId="65" xfId="0" applyNumberFormat="1" applyFont="1" applyFill="1" applyBorder="1" applyAlignment="1" applyProtection="1">
      <alignment horizontal="center" vertical="center" wrapText="1"/>
    </xf>
    <xf numFmtId="10" fontId="1" fillId="4" borderId="66" xfId="0" applyNumberFormat="1" applyFont="1" applyFill="1" applyBorder="1" applyAlignment="1" applyProtection="1">
      <alignment horizontal="center" vertical="center" wrapText="1"/>
    </xf>
    <xf numFmtId="10" fontId="1" fillId="4" borderId="37" xfId="0" applyNumberFormat="1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/>
    </xf>
    <xf numFmtId="0" fontId="1" fillId="2" borderId="60" xfId="0" applyFont="1" applyFill="1" applyBorder="1" applyAlignment="1" applyProtection="1">
      <alignment horizontal="center"/>
    </xf>
    <xf numFmtId="0" fontId="3" fillId="4" borderId="30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3" fillId="4" borderId="3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8" borderId="72" xfId="0" applyFont="1" applyFill="1" applyBorder="1" applyAlignment="1" applyProtection="1">
      <alignment horizontal="center" vertical="center" wrapText="1"/>
    </xf>
    <xf numFmtId="0" fontId="1" fillId="8" borderId="28" xfId="0" applyFont="1" applyFill="1" applyBorder="1" applyAlignment="1" applyProtection="1">
      <alignment horizontal="center" vertical="center" wrapText="1"/>
    </xf>
    <xf numFmtId="0" fontId="22" fillId="12" borderId="47" xfId="0" applyFont="1" applyFill="1" applyBorder="1" applyAlignment="1" applyProtection="1">
      <alignment horizontal="center" vertical="center" wrapText="1"/>
    </xf>
    <xf numFmtId="0" fontId="22" fillId="12" borderId="40" xfId="0" applyFont="1" applyFill="1" applyBorder="1" applyAlignment="1" applyProtection="1">
      <alignment horizontal="center" vertical="center" wrapText="1"/>
    </xf>
    <xf numFmtId="0" fontId="22" fillId="12" borderId="39" xfId="0" applyFont="1" applyFill="1" applyBorder="1" applyAlignment="1" applyProtection="1">
      <alignment horizontal="center" vertical="center" wrapText="1"/>
    </xf>
    <xf numFmtId="0" fontId="19" fillId="12" borderId="43" xfId="0" applyFont="1" applyFill="1" applyBorder="1" applyAlignment="1" applyProtection="1">
      <alignment horizontal="center" vertical="center" wrapText="1"/>
    </xf>
    <xf numFmtId="0" fontId="19" fillId="12" borderId="44" xfId="0" applyFont="1" applyFill="1" applyBorder="1" applyAlignment="1" applyProtection="1">
      <alignment horizontal="center" vertical="center" wrapText="1"/>
    </xf>
    <xf numFmtId="0" fontId="19" fillId="12" borderId="45" xfId="0" applyFont="1" applyFill="1" applyBorder="1" applyAlignment="1" applyProtection="1">
      <alignment horizontal="center" vertical="center" wrapText="1"/>
    </xf>
    <xf numFmtId="0" fontId="19" fillId="12" borderId="11" xfId="0" applyFont="1" applyFill="1" applyBorder="1" applyAlignment="1" applyProtection="1">
      <alignment horizontal="center" vertical="center" wrapText="1"/>
    </xf>
    <xf numFmtId="0" fontId="19" fillId="12" borderId="0" xfId="0" applyFont="1" applyFill="1" applyBorder="1" applyAlignment="1" applyProtection="1">
      <alignment horizontal="center" vertical="center" wrapText="1"/>
    </xf>
    <xf numFmtId="0" fontId="19" fillId="12" borderId="18" xfId="0" applyFont="1" applyFill="1" applyBorder="1" applyAlignment="1" applyProtection="1">
      <alignment horizontal="center" vertical="center" wrapText="1"/>
    </xf>
    <xf numFmtId="3" fontId="2" fillId="11" borderId="47" xfId="0" applyNumberFormat="1" applyFont="1" applyFill="1" applyBorder="1" applyAlignment="1" applyProtection="1">
      <alignment horizontal="center" vertical="center" wrapText="1"/>
    </xf>
    <xf numFmtId="3" fontId="2" fillId="11" borderId="40" xfId="0" applyNumberFormat="1" applyFont="1" applyFill="1" applyBorder="1" applyAlignment="1" applyProtection="1">
      <alignment horizontal="center" vertical="center" wrapText="1"/>
    </xf>
    <xf numFmtId="3" fontId="2" fillId="11" borderId="39" xfId="0" applyNumberFormat="1" applyFont="1" applyFill="1" applyBorder="1" applyAlignment="1" applyProtection="1">
      <alignment horizontal="center" vertical="center" wrapText="1"/>
    </xf>
    <xf numFmtId="0" fontId="5" fillId="11" borderId="30" xfId="0" applyFont="1" applyFill="1" applyBorder="1" applyAlignment="1" applyProtection="1">
      <alignment horizontal="center" vertical="center" wrapText="1"/>
    </xf>
    <xf numFmtId="0" fontId="5" fillId="11" borderId="1" xfId="0" applyFont="1" applyFill="1" applyBorder="1" applyAlignment="1" applyProtection="1">
      <alignment horizontal="center" vertical="center" wrapText="1"/>
    </xf>
    <xf numFmtId="0" fontId="5" fillId="11" borderId="20" xfId="0" applyFont="1" applyFill="1" applyBorder="1" applyAlignment="1" applyProtection="1">
      <alignment horizontal="center" vertical="center" wrapText="1"/>
    </xf>
    <xf numFmtId="0" fontId="5" fillId="11" borderId="8" xfId="0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 wrapText="1"/>
    </xf>
    <xf numFmtId="0" fontId="5" fillId="11" borderId="31" xfId="0" applyFont="1" applyFill="1" applyBorder="1" applyAlignment="1" applyProtection="1">
      <alignment horizontal="center" vertical="center" wrapText="1"/>
    </xf>
    <xf numFmtId="0" fontId="1" fillId="11" borderId="8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31" xfId="0" applyFont="1" applyFill="1" applyBorder="1" applyAlignment="1" applyProtection="1">
      <alignment horizontal="center" vertical="center" wrapText="1"/>
    </xf>
    <xf numFmtId="0" fontId="1" fillId="11" borderId="62" xfId="0" applyFont="1" applyFill="1" applyBorder="1" applyAlignment="1" applyProtection="1">
      <alignment horizontal="center" vertical="center" wrapText="1"/>
    </xf>
    <xf numFmtId="0" fontId="1" fillId="11" borderId="25" xfId="0" applyFont="1" applyFill="1" applyBorder="1" applyAlignment="1" applyProtection="1">
      <alignment horizontal="center" vertical="center" wrapText="1"/>
    </xf>
    <xf numFmtId="0" fontId="1" fillId="11" borderId="38" xfId="0" applyFont="1" applyFill="1" applyBorder="1" applyAlignment="1" applyProtection="1">
      <alignment horizontal="center" vertical="center" wrapText="1"/>
    </xf>
    <xf numFmtId="0" fontId="1" fillId="11" borderId="30" xfId="0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</xf>
    <xf numFmtId="0" fontId="1" fillId="11" borderId="21" xfId="0" applyFont="1" applyFill="1" applyBorder="1" applyAlignment="1" applyProtection="1">
      <alignment horizontal="center" vertical="center" wrapText="1"/>
    </xf>
    <xf numFmtId="0" fontId="1" fillId="11" borderId="24" xfId="0" applyFont="1" applyFill="1" applyBorder="1" applyAlignment="1" applyProtection="1">
      <alignment horizontal="center" vertical="center" wrapText="1"/>
    </xf>
    <xf numFmtId="0" fontId="1" fillId="11" borderId="10" xfId="0" applyFont="1" applyFill="1" applyBorder="1" applyAlignment="1" applyProtection="1">
      <alignment horizontal="center" vertical="center" wrapText="1"/>
    </xf>
    <xf numFmtId="0" fontId="1" fillId="11" borderId="3" xfId="0" applyFont="1" applyFill="1" applyBorder="1" applyAlignment="1" applyProtection="1">
      <alignment horizontal="center" vertical="center" wrapText="1"/>
    </xf>
    <xf numFmtId="0" fontId="1" fillId="11" borderId="64" xfId="0" applyFont="1" applyFill="1" applyBorder="1" applyAlignment="1" applyProtection="1">
      <alignment horizontal="center" vertical="center" wrapText="1"/>
    </xf>
    <xf numFmtId="0" fontId="22" fillId="12" borderId="11" xfId="0" applyFont="1" applyFill="1" applyBorder="1" applyAlignment="1" applyProtection="1">
      <alignment horizontal="center" vertical="center" wrapText="1"/>
    </xf>
    <xf numFmtId="0" fontId="22" fillId="12" borderId="0" xfId="0" applyFont="1" applyFill="1" applyBorder="1" applyAlignment="1" applyProtection="1">
      <alignment horizontal="center" vertical="center" wrapText="1"/>
    </xf>
    <xf numFmtId="0" fontId="22" fillId="12" borderId="18" xfId="0" applyFont="1" applyFill="1" applyBorder="1" applyAlignment="1" applyProtection="1">
      <alignment horizontal="center" vertical="center" wrapText="1"/>
    </xf>
    <xf numFmtId="0" fontId="22" fillId="12" borderId="16" xfId="0" applyFont="1" applyFill="1" applyBorder="1" applyAlignment="1" applyProtection="1">
      <alignment horizontal="center" vertical="center" wrapText="1"/>
    </xf>
    <xf numFmtId="0" fontId="22" fillId="12" borderId="41" xfId="0" applyFont="1" applyFill="1" applyBorder="1" applyAlignment="1" applyProtection="1">
      <alignment horizontal="center" vertical="center" wrapText="1"/>
    </xf>
    <xf numFmtId="0" fontId="22" fillId="12" borderId="46" xfId="0" applyFont="1" applyFill="1" applyBorder="1" applyAlignment="1" applyProtection="1">
      <alignment horizontal="center" vertical="center" wrapText="1"/>
    </xf>
    <xf numFmtId="3" fontId="19" fillId="12" borderId="40" xfId="0" applyNumberFormat="1" applyFont="1" applyFill="1" applyBorder="1" applyAlignment="1" applyProtection="1">
      <alignment horizontal="center"/>
    </xf>
    <xf numFmtId="3" fontId="19" fillId="12" borderId="39" xfId="0" applyNumberFormat="1" applyFont="1" applyFill="1" applyBorder="1" applyAlignment="1" applyProtection="1">
      <alignment horizontal="center"/>
    </xf>
    <xf numFmtId="0" fontId="1" fillId="3" borderId="52" xfId="0" applyFont="1" applyFill="1" applyBorder="1" applyAlignment="1" applyProtection="1">
      <alignment horizontal="center" vertical="center" wrapText="1"/>
    </xf>
    <xf numFmtId="0" fontId="1" fillId="3" borderId="63" xfId="0" applyFont="1" applyFill="1" applyBorder="1" applyAlignment="1" applyProtection="1">
      <alignment horizontal="center" vertical="center" wrapText="1"/>
    </xf>
    <xf numFmtId="0" fontId="20" fillId="12" borderId="30" xfId="0" applyFont="1" applyFill="1" applyBorder="1" applyAlignment="1" applyProtection="1">
      <alignment horizontal="center" vertical="center" wrapText="1"/>
    </xf>
    <xf numFmtId="0" fontId="20" fillId="12" borderId="1" xfId="0" applyFont="1" applyFill="1" applyBorder="1" applyAlignment="1" applyProtection="1">
      <alignment horizontal="center" vertical="center" wrapText="1"/>
    </xf>
    <xf numFmtId="0" fontId="20" fillId="12" borderId="20" xfId="0" applyFont="1" applyFill="1" applyBorder="1" applyAlignment="1" applyProtection="1">
      <alignment horizontal="center" vertical="center" wrapText="1"/>
    </xf>
    <xf numFmtId="0" fontId="20" fillId="12" borderId="8" xfId="0" applyFont="1" applyFill="1" applyBorder="1" applyAlignment="1" applyProtection="1">
      <alignment horizontal="center" vertical="center" wrapText="1"/>
    </xf>
    <xf numFmtId="0" fontId="20" fillId="12" borderId="2" xfId="0" applyFont="1" applyFill="1" applyBorder="1" applyAlignment="1" applyProtection="1">
      <alignment horizontal="center" vertical="center" wrapText="1"/>
    </xf>
    <xf numFmtId="0" fontId="20" fillId="12" borderId="31" xfId="0" applyFont="1" applyFill="1" applyBorder="1" applyAlignment="1" applyProtection="1">
      <alignment horizontal="center" vertical="center" wrapText="1"/>
    </xf>
    <xf numFmtId="0" fontId="21" fillId="12" borderId="8" xfId="0" applyFont="1" applyFill="1" applyBorder="1" applyAlignment="1" applyProtection="1">
      <alignment horizontal="center" vertical="center" wrapText="1"/>
    </xf>
    <xf numFmtId="0" fontId="21" fillId="12" borderId="2" xfId="0" applyFont="1" applyFill="1" applyBorder="1" applyAlignment="1" applyProtection="1">
      <alignment horizontal="center" vertical="center" wrapText="1"/>
    </xf>
    <xf numFmtId="0" fontId="21" fillId="12" borderId="31" xfId="0" applyFont="1" applyFill="1" applyBorder="1" applyAlignment="1" applyProtection="1">
      <alignment horizontal="center" vertical="center" wrapText="1"/>
    </xf>
    <xf numFmtId="0" fontId="21" fillId="12" borderId="10" xfId="0" applyFont="1" applyFill="1" applyBorder="1" applyAlignment="1" applyProtection="1">
      <alignment horizontal="center" vertical="center" wrapText="1"/>
    </xf>
    <xf numFmtId="0" fontId="21" fillId="12" borderId="3" xfId="0" applyFont="1" applyFill="1" applyBorder="1" applyAlignment="1" applyProtection="1">
      <alignment horizontal="center" vertical="center" wrapText="1"/>
    </xf>
    <xf numFmtId="0" fontId="21" fillId="12" borderId="29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horizontal="center" vertical="center" wrapText="1"/>
    </xf>
    <xf numFmtId="0" fontId="1" fillId="10" borderId="15" xfId="0" applyFont="1" applyFill="1" applyBorder="1" applyAlignment="1" applyProtection="1">
      <alignment horizontal="center"/>
    </xf>
    <xf numFmtId="0" fontId="1" fillId="10" borderId="0" xfId="0" applyFont="1" applyFill="1" applyBorder="1" applyAlignment="1" applyProtection="1">
      <alignment horizontal="center"/>
    </xf>
    <xf numFmtId="0" fontId="1" fillId="10" borderId="75" xfId="0" applyFont="1" applyFill="1" applyBorder="1" applyAlignment="1" applyProtection="1">
      <alignment horizontal="center"/>
    </xf>
    <xf numFmtId="0" fontId="2" fillId="8" borderId="47" xfId="0" applyFont="1" applyFill="1" applyBorder="1" applyAlignment="1" applyProtection="1">
      <alignment horizontal="left"/>
    </xf>
    <xf numFmtId="0" fontId="2" fillId="8" borderId="39" xfId="0" applyFont="1" applyFill="1" applyBorder="1" applyAlignment="1" applyProtection="1">
      <alignment horizontal="left"/>
    </xf>
    <xf numFmtId="0" fontId="2" fillId="8" borderId="47" xfId="0" applyFont="1" applyFill="1" applyBorder="1" applyAlignment="1" applyProtection="1">
      <alignment horizontal="center" vertical="center" wrapText="1"/>
    </xf>
    <xf numFmtId="0" fontId="2" fillId="8" borderId="40" xfId="0" applyFont="1" applyFill="1" applyBorder="1" applyAlignment="1" applyProtection="1">
      <alignment horizontal="center" vertical="center" wrapText="1"/>
    </xf>
    <xf numFmtId="0" fontId="1" fillId="8" borderId="47" xfId="0" applyFont="1" applyFill="1" applyBorder="1" applyAlignment="1" applyProtection="1">
      <alignment horizontal="center" vertical="center" wrapText="1"/>
    </xf>
    <xf numFmtId="0" fontId="1" fillId="8" borderId="40" xfId="0" applyFont="1" applyFill="1" applyBorder="1" applyAlignment="1" applyProtection="1">
      <alignment horizontal="center" vertical="center" wrapText="1"/>
    </xf>
    <xf numFmtId="0" fontId="1" fillId="3" borderId="53" xfId="0" applyFont="1" applyFill="1" applyBorder="1" applyAlignment="1" applyProtection="1">
      <alignment horizontal="center" vertical="center" wrapText="1"/>
    </xf>
    <xf numFmtId="3" fontId="19" fillId="12" borderId="47" xfId="0" applyNumberFormat="1" applyFont="1" applyFill="1" applyBorder="1" applyAlignment="1" applyProtection="1">
      <alignment horizontal="center" vertical="center" wrapText="1"/>
    </xf>
    <xf numFmtId="3" fontId="19" fillId="12" borderId="40" xfId="0" applyNumberFormat="1" applyFont="1" applyFill="1" applyBorder="1" applyAlignment="1" applyProtection="1">
      <alignment horizontal="center" vertical="center" wrapText="1"/>
    </xf>
    <xf numFmtId="3" fontId="19" fillId="12" borderId="39" xfId="0" applyNumberFormat="1" applyFont="1" applyFill="1" applyBorder="1" applyAlignment="1" applyProtection="1">
      <alignment horizontal="center" vertical="center" wrapText="1"/>
    </xf>
    <xf numFmtId="0" fontId="1" fillId="8" borderId="39" xfId="0" applyFont="1" applyFill="1" applyBorder="1" applyAlignment="1" applyProtection="1">
      <alignment horizontal="center" vertical="center" wrapText="1"/>
    </xf>
    <xf numFmtId="0" fontId="3" fillId="11" borderId="11" xfId="0" applyFont="1" applyFill="1" applyBorder="1" applyAlignment="1" applyProtection="1">
      <alignment horizontal="center" vertical="center" wrapText="1"/>
    </xf>
    <xf numFmtId="0" fontId="3" fillId="11" borderId="0" xfId="0" applyFont="1" applyFill="1" applyBorder="1" applyAlignment="1" applyProtection="1">
      <alignment horizontal="center" vertical="center" wrapText="1"/>
    </xf>
    <xf numFmtId="0" fontId="3" fillId="11" borderId="18" xfId="0" applyFont="1" applyFill="1" applyBorder="1" applyAlignment="1" applyProtection="1">
      <alignment horizontal="center" vertical="center" wrapText="1"/>
    </xf>
    <xf numFmtId="0" fontId="3" fillId="11" borderId="16" xfId="0" applyFont="1" applyFill="1" applyBorder="1" applyAlignment="1" applyProtection="1">
      <alignment horizontal="center" vertical="center" wrapText="1"/>
    </xf>
    <xf numFmtId="0" fontId="3" fillId="11" borderId="41" xfId="0" applyFont="1" applyFill="1" applyBorder="1" applyAlignment="1" applyProtection="1">
      <alignment horizontal="center" vertical="center" wrapText="1"/>
    </xf>
    <xf numFmtId="0" fontId="3" fillId="11" borderId="4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333399"/>
      <color rgb="FFC0C0C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17</xdr:row>
      <xdr:rowOff>47625</xdr:rowOff>
    </xdr:from>
    <xdr:to>
      <xdr:col>1</xdr:col>
      <xdr:colOff>647700</xdr:colOff>
      <xdr:row>21</xdr:row>
      <xdr:rowOff>133350</xdr:rowOff>
    </xdr:to>
    <xdr:pic>
      <xdr:nvPicPr>
        <xdr:cNvPr id="2061" name="Picture 1" descr="LogoIN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096000"/>
          <a:ext cx="8858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G153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D1"/>
    </sheetView>
  </sheetViews>
  <sheetFormatPr baseColWidth="10" defaultRowHeight="10.5" x14ac:dyDescent="0.2"/>
  <cols>
    <col min="1" max="1" width="6.140625" style="44" customWidth="1"/>
    <col min="2" max="2" width="10.42578125" style="44" bestFit="1" customWidth="1"/>
    <col min="3" max="3" width="43" style="44" customWidth="1"/>
    <col min="4" max="4" width="6.140625" style="44" bestFit="1" customWidth="1"/>
    <col min="5" max="5" width="19.28515625" style="44" customWidth="1"/>
    <col min="6" max="7" width="19.85546875" style="44" customWidth="1"/>
    <col min="8" max="16384" width="11.42578125" style="44"/>
  </cols>
  <sheetData>
    <row r="1" spans="1:7" ht="15" customHeight="1" x14ac:dyDescent="0.2">
      <c r="A1" s="201" t="s">
        <v>72</v>
      </c>
      <c r="B1" s="202"/>
      <c r="C1" s="202"/>
      <c r="D1" s="202"/>
      <c r="E1" s="183" t="s">
        <v>41</v>
      </c>
      <c r="F1" s="184"/>
      <c r="G1" s="185"/>
    </row>
    <row r="2" spans="1:7" ht="13.5" customHeight="1" thickBot="1" x14ac:dyDescent="0.25">
      <c r="A2" s="189" t="s">
        <v>42</v>
      </c>
      <c r="B2" s="190"/>
      <c r="C2" s="190"/>
      <c r="D2" s="190"/>
      <c r="E2" s="186"/>
      <c r="F2" s="187"/>
      <c r="G2" s="188"/>
    </row>
    <row r="3" spans="1:7" ht="13.5" customHeight="1" thickBot="1" x14ac:dyDescent="0.25">
      <c r="A3" s="49" t="s">
        <v>43</v>
      </c>
      <c r="B3" s="45" t="s">
        <v>44</v>
      </c>
      <c r="C3" s="45" t="s">
        <v>45</v>
      </c>
      <c r="D3" s="46" t="s">
        <v>30</v>
      </c>
      <c r="E3" s="189"/>
      <c r="F3" s="190"/>
      <c r="G3" s="191"/>
    </row>
    <row r="4" spans="1:7" ht="30" customHeight="1" thickBot="1" x14ac:dyDescent="0.25">
      <c r="A4" s="65" t="s">
        <v>9</v>
      </c>
      <c r="B4" s="203" t="s">
        <v>73</v>
      </c>
      <c r="C4" s="204"/>
      <c r="D4" s="205"/>
      <c r="E4" s="53" t="s">
        <v>46</v>
      </c>
      <c r="F4" s="54" t="s">
        <v>47</v>
      </c>
      <c r="G4" s="54" t="s">
        <v>62</v>
      </c>
    </row>
    <row r="5" spans="1:7" ht="25.5" customHeight="1" thickBot="1" x14ac:dyDescent="0.25">
      <c r="A5" s="87">
        <v>1</v>
      </c>
      <c r="B5" s="206" t="s">
        <v>74</v>
      </c>
      <c r="C5" s="206"/>
      <c r="D5" s="207"/>
      <c r="E5" s="198" t="s">
        <v>155</v>
      </c>
      <c r="F5" s="199"/>
      <c r="G5" s="200"/>
    </row>
    <row r="6" spans="1:7" ht="14.1" customHeight="1" x14ac:dyDescent="0.2">
      <c r="A6" s="208" t="s">
        <v>48</v>
      </c>
      <c r="B6" s="66" t="s">
        <v>56</v>
      </c>
      <c r="C6" s="211" t="s">
        <v>75</v>
      </c>
      <c r="D6" s="169"/>
      <c r="E6" s="192" t="s">
        <v>79</v>
      </c>
      <c r="F6" s="193"/>
      <c r="G6" s="194"/>
    </row>
    <row r="7" spans="1:7" ht="12" customHeight="1" x14ac:dyDescent="0.2">
      <c r="A7" s="209"/>
      <c r="B7" s="210" t="s">
        <v>180</v>
      </c>
      <c r="C7" s="196"/>
      <c r="D7" s="197"/>
      <c r="E7" s="195" t="s">
        <v>49</v>
      </c>
      <c r="F7" s="196"/>
      <c r="G7" s="197"/>
    </row>
    <row r="8" spans="1:7" ht="64.5" customHeight="1" x14ac:dyDescent="0.2">
      <c r="A8" s="116">
        <v>1</v>
      </c>
      <c r="B8" s="166" t="s">
        <v>81</v>
      </c>
      <c r="C8" s="166"/>
      <c r="D8" s="166"/>
      <c r="E8" s="57"/>
      <c r="F8" s="57"/>
      <c r="G8" s="122" t="s">
        <v>67</v>
      </c>
    </row>
    <row r="9" spans="1:7" ht="64.5" customHeight="1" x14ac:dyDescent="0.2">
      <c r="A9" s="116">
        <v>2</v>
      </c>
      <c r="B9" s="166" t="s">
        <v>80</v>
      </c>
      <c r="C9" s="166"/>
      <c r="D9" s="166"/>
      <c r="E9" s="57"/>
      <c r="F9" s="57"/>
      <c r="G9" s="122" t="s">
        <v>67</v>
      </c>
    </row>
    <row r="10" spans="1:7" ht="64.5" customHeight="1" x14ac:dyDescent="0.2">
      <c r="A10" s="116">
        <v>3</v>
      </c>
      <c r="B10" s="166" t="s">
        <v>82</v>
      </c>
      <c r="C10" s="166"/>
      <c r="D10" s="166"/>
      <c r="E10" s="57"/>
      <c r="F10" s="57"/>
      <c r="G10" s="122" t="s">
        <v>67</v>
      </c>
    </row>
    <row r="11" spans="1:7" ht="64.5" customHeight="1" x14ac:dyDescent="0.2">
      <c r="A11" s="88">
        <v>4</v>
      </c>
      <c r="B11" s="166" t="s">
        <v>223</v>
      </c>
      <c r="C11" s="166"/>
      <c r="D11" s="166"/>
      <c r="E11" s="57"/>
      <c r="F11" s="57"/>
      <c r="G11" s="122" t="s">
        <v>67</v>
      </c>
    </row>
    <row r="12" spans="1:7" ht="64.5" customHeight="1" x14ac:dyDescent="0.2">
      <c r="A12" s="88">
        <v>5</v>
      </c>
      <c r="B12" s="166" t="s">
        <v>83</v>
      </c>
      <c r="C12" s="166"/>
      <c r="D12" s="166"/>
      <c r="E12" s="57"/>
      <c r="F12" s="57"/>
      <c r="G12" s="122" t="s">
        <v>67</v>
      </c>
    </row>
    <row r="13" spans="1:7" ht="64.5" customHeight="1" x14ac:dyDescent="0.2">
      <c r="A13" s="88">
        <v>6</v>
      </c>
      <c r="B13" s="166" t="s">
        <v>84</v>
      </c>
      <c r="C13" s="166"/>
      <c r="D13" s="166"/>
      <c r="E13" s="57"/>
      <c r="F13" s="57" t="s">
        <v>9</v>
      </c>
      <c r="G13" s="122" t="s">
        <v>67</v>
      </c>
    </row>
    <row r="14" spans="1:7" ht="64.5" customHeight="1" x14ac:dyDescent="0.2">
      <c r="A14" s="88">
        <v>7</v>
      </c>
      <c r="B14" s="182" t="s">
        <v>85</v>
      </c>
      <c r="C14" s="182"/>
      <c r="D14" s="182"/>
      <c r="E14" s="57"/>
      <c r="F14" s="57"/>
      <c r="G14" s="122" t="s">
        <v>67</v>
      </c>
    </row>
    <row r="15" spans="1:7" ht="64.5" customHeight="1" x14ac:dyDescent="0.2">
      <c r="A15" s="88">
        <v>8</v>
      </c>
      <c r="B15" s="182" t="s">
        <v>86</v>
      </c>
      <c r="C15" s="182"/>
      <c r="D15" s="182"/>
      <c r="E15" s="57"/>
      <c r="F15" s="57" t="s">
        <v>9</v>
      </c>
      <c r="G15" s="122" t="s">
        <v>67</v>
      </c>
    </row>
    <row r="16" spans="1:7" ht="66.75" customHeight="1" x14ac:dyDescent="0.2">
      <c r="A16" s="88">
        <v>9</v>
      </c>
      <c r="B16" s="166" t="s">
        <v>229</v>
      </c>
      <c r="C16" s="166"/>
      <c r="D16" s="166"/>
      <c r="E16" s="57"/>
      <c r="F16" s="57" t="s">
        <v>9</v>
      </c>
      <c r="G16" s="122" t="s">
        <v>67</v>
      </c>
    </row>
    <row r="17" spans="1:7" ht="66.75" customHeight="1" x14ac:dyDescent="0.2">
      <c r="A17" s="88">
        <v>10</v>
      </c>
      <c r="B17" s="166" t="s">
        <v>224</v>
      </c>
      <c r="C17" s="166"/>
      <c r="D17" s="166"/>
      <c r="E17" s="57"/>
      <c r="F17" s="57"/>
      <c r="G17" s="122" t="s">
        <v>67</v>
      </c>
    </row>
    <row r="18" spans="1:7" ht="66.75" customHeight="1" x14ac:dyDescent="0.2">
      <c r="A18" s="88">
        <v>11</v>
      </c>
      <c r="B18" s="166" t="s">
        <v>225</v>
      </c>
      <c r="C18" s="166"/>
      <c r="D18" s="166"/>
      <c r="E18" s="57"/>
      <c r="F18" s="57"/>
      <c r="G18" s="122" t="s">
        <v>67</v>
      </c>
    </row>
    <row r="19" spans="1:7" ht="68.25" customHeight="1" x14ac:dyDescent="0.2">
      <c r="A19" s="88">
        <v>12</v>
      </c>
      <c r="B19" s="166" t="s">
        <v>87</v>
      </c>
      <c r="C19" s="166"/>
      <c r="D19" s="166"/>
      <c r="E19" s="57"/>
      <c r="F19" s="57"/>
      <c r="G19" s="122" t="s">
        <v>67</v>
      </c>
    </row>
    <row r="20" spans="1:7" ht="68.25" customHeight="1" x14ac:dyDescent="0.2">
      <c r="A20" s="88">
        <v>13</v>
      </c>
      <c r="B20" s="166" t="s">
        <v>88</v>
      </c>
      <c r="C20" s="166"/>
      <c r="D20" s="166"/>
      <c r="E20" s="57"/>
      <c r="F20" s="57"/>
      <c r="G20" s="122" t="s">
        <v>67</v>
      </c>
    </row>
    <row r="21" spans="1:7" ht="87" customHeight="1" x14ac:dyDescent="0.2">
      <c r="A21" s="88">
        <v>14</v>
      </c>
      <c r="B21" s="166" t="s">
        <v>89</v>
      </c>
      <c r="C21" s="166"/>
      <c r="D21" s="166"/>
      <c r="E21" s="57"/>
      <c r="F21" s="57"/>
      <c r="G21" s="122" t="s">
        <v>67</v>
      </c>
    </row>
    <row r="22" spans="1:7" ht="87" customHeight="1" x14ac:dyDescent="0.2">
      <c r="A22" s="88">
        <v>15</v>
      </c>
      <c r="B22" s="166" t="s">
        <v>90</v>
      </c>
      <c r="C22" s="166"/>
      <c r="D22" s="166"/>
      <c r="E22" s="57"/>
      <c r="F22" s="57"/>
      <c r="G22" s="122" t="s">
        <v>67</v>
      </c>
    </row>
    <row r="23" spans="1:7" ht="87" customHeight="1" x14ac:dyDescent="0.2">
      <c r="A23" s="88">
        <v>16</v>
      </c>
      <c r="B23" s="166" t="s">
        <v>91</v>
      </c>
      <c r="C23" s="166"/>
      <c r="D23" s="166"/>
      <c r="E23" s="57"/>
      <c r="F23" s="57"/>
      <c r="G23" s="122" t="s">
        <v>67</v>
      </c>
    </row>
    <row r="24" spans="1:7" ht="87" customHeight="1" x14ac:dyDescent="0.2">
      <c r="A24" s="88">
        <v>17</v>
      </c>
      <c r="B24" s="166" t="s">
        <v>92</v>
      </c>
      <c r="C24" s="166"/>
      <c r="D24" s="166"/>
      <c r="E24" s="57"/>
      <c r="F24" s="57"/>
      <c r="G24" s="122" t="s">
        <v>67</v>
      </c>
    </row>
    <row r="25" spans="1:7" ht="87" customHeight="1" x14ac:dyDescent="0.2">
      <c r="A25" s="88">
        <v>18</v>
      </c>
      <c r="B25" s="166" t="s">
        <v>93</v>
      </c>
      <c r="C25" s="166"/>
      <c r="D25" s="166"/>
      <c r="E25" s="57"/>
      <c r="F25" s="57"/>
      <c r="G25" s="122" t="s">
        <v>67</v>
      </c>
    </row>
    <row r="26" spans="1:7" ht="87" customHeight="1" x14ac:dyDescent="0.2">
      <c r="A26" s="88">
        <v>19</v>
      </c>
      <c r="B26" s="166" t="s">
        <v>226</v>
      </c>
      <c r="C26" s="166"/>
      <c r="D26" s="166"/>
      <c r="E26" s="57"/>
      <c r="F26" s="57"/>
      <c r="G26" s="122" t="s">
        <v>67</v>
      </c>
    </row>
    <row r="27" spans="1:7" ht="87" customHeight="1" x14ac:dyDescent="0.2">
      <c r="A27" s="88">
        <v>20</v>
      </c>
      <c r="B27" s="166" t="s">
        <v>94</v>
      </c>
      <c r="C27" s="166"/>
      <c r="D27" s="166"/>
      <c r="E27" s="57"/>
      <c r="F27" s="57"/>
      <c r="G27" s="122" t="s">
        <v>67</v>
      </c>
    </row>
    <row r="28" spans="1:7" ht="87" customHeight="1" x14ac:dyDescent="0.2">
      <c r="A28" s="88">
        <v>21</v>
      </c>
      <c r="B28" s="166" t="s">
        <v>95</v>
      </c>
      <c r="C28" s="166"/>
      <c r="D28" s="166"/>
      <c r="E28" s="57"/>
      <c r="F28" s="57"/>
      <c r="G28" s="122" t="s">
        <v>67</v>
      </c>
    </row>
    <row r="29" spans="1:7" ht="87" customHeight="1" x14ac:dyDescent="0.2">
      <c r="A29" s="88">
        <v>22</v>
      </c>
      <c r="B29" s="166" t="s">
        <v>96</v>
      </c>
      <c r="C29" s="166"/>
      <c r="D29" s="166"/>
      <c r="E29" s="57"/>
      <c r="F29" s="57"/>
      <c r="G29" s="122" t="s">
        <v>67</v>
      </c>
    </row>
    <row r="30" spans="1:7" ht="23.25" customHeight="1" x14ac:dyDescent="0.2">
      <c r="A30" s="89" t="s">
        <v>63</v>
      </c>
      <c r="B30" s="111" t="s">
        <v>64</v>
      </c>
      <c r="C30" s="212" t="s">
        <v>76</v>
      </c>
      <c r="D30" s="212"/>
      <c r="E30" s="212" t="s">
        <v>76</v>
      </c>
      <c r="F30" s="212"/>
      <c r="G30" s="213"/>
    </row>
    <row r="31" spans="1:7" ht="87" customHeight="1" x14ac:dyDescent="0.2">
      <c r="A31" s="88">
        <v>23</v>
      </c>
      <c r="B31" s="166" t="s">
        <v>97</v>
      </c>
      <c r="C31" s="166"/>
      <c r="D31" s="166"/>
      <c r="E31" s="57"/>
      <c r="F31" s="57"/>
      <c r="G31" s="122" t="s">
        <v>67</v>
      </c>
    </row>
    <row r="32" spans="1:7" ht="87" customHeight="1" x14ac:dyDescent="0.2">
      <c r="A32" s="88">
        <v>24</v>
      </c>
      <c r="B32" s="166" t="s">
        <v>98</v>
      </c>
      <c r="C32" s="166"/>
      <c r="D32" s="166"/>
      <c r="E32" s="57"/>
      <c r="F32" s="57"/>
      <c r="G32" s="122" t="s">
        <v>67</v>
      </c>
    </row>
    <row r="33" spans="1:7" ht="87" customHeight="1" x14ac:dyDescent="0.2">
      <c r="A33" s="88">
        <v>25</v>
      </c>
      <c r="B33" s="166" t="s">
        <v>99</v>
      </c>
      <c r="C33" s="166"/>
      <c r="D33" s="166"/>
      <c r="E33" s="57"/>
      <c r="F33" s="57"/>
      <c r="G33" s="122" t="s">
        <v>67</v>
      </c>
    </row>
    <row r="34" spans="1:7" ht="87" customHeight="1" x14ac:dyDescent="0.2">
      <c r="A34" s="88">
        <v>26</v>
      </c>
      <c r="B34" s="166" t="s">
        <v>100</v>
      </c>
      <c r="C34" s="166"/>
      <c r="D34" s="166"/>
      <c r="E34" s="57"/>
      <c r="F34" s="57"/>
      <c r="G34" s="122" t="s">
        <v>67</v>
      </c>
    </row>
    <row r="35" spans="1:7" ht="87" customHeight="1" x14ac:dyDescent="0.2">
      <c r="A35" s="88">
        <v>27</v>
      </c>
      <c r="B35" s="166" t="s">
        <v>101</v>
      </c>
      <c r="C35" s="166"/>
      <c r="D35" s="166"/>
      <c r="E35" s="57"/>
      <c r="F35" s="57"/>
      <c r="G35" s="122" t="s">
        <v>67</v>
      </c>
    </row>
    <row r="36" spans="1:7" ht="87" customHeight="1" x14ac:dyDescent="0.2">
      <c r="A36" s="88">
        <v>28</v>
      </c>
      <c r="B36" s="166" t="s">
        <v>102</v>
      </c>
      <c r="C36" s="166"/>
      <c r="D36" s="166"/>
      <c r="E36" s="57"/>
      <c r="F36" s="57"/>
      <c r="G36" s="122" t="s">
        <v>67</v>
      </c>
    </row>
    <row r="37" spans="1:7" ht="87" customHeight="1" x14ac:dyDescent="0.2">
      <c r="A37" s="88">
        <v>29</v>
      </c>
      <c r="B37" s="166" t="s">
        <v>302</v>
      </c>
      <c r="C37" s="166"/>
      <c r="D37" s="166"/>
      <c r="E37" s="57"/>
      <c r="F37" s="57"/>
      <c r="G37" s="122" t="s">
        <v>67</v>
      </c>
    </row>
    <row r="38" spans="1:7" ht="87" customHeight="1" x14ac:dyDescent="0.2">
      <c r="A38" s="88">
        <v>30</v>
      </c>
      <c r="B38" s="166" t="s">
        <v>103</v>
      </c>
      <c r="C38" s="166"/>
      <c r="D38" s="166"/>
      <c r="E38" s="57"/>
      <c r="F38" s="57"/>
      <c r="G38" s="122" t="s">
        <v>67</v>
      </c>
    </row>
    <row r="39" spans="1:7" ht="87" customHeight="1" thickBot="1" x14ac:dyDescent="0.25">
      <c r="A39" s="88">
        <v>31</v>
      </c>
      <c r="B39" s="166" t="s">
        <v>227</v>
      </c>
      <c r="C39" s="166"/>
      <c r="D39" s="166"/>
      <c r="E39" s="57"/>
      <c r="F39" s="57"/>
      <c r="G39" s="122" t="s">
        <v>67</v>
      </c>
    </row>
    <row r="40" spans="1:7" ht="25.5" customHeight="1" thickBot="1" x14ac:dyDescent="0.25">
      <c r="A40" s="87">
        <v>2</v>
      </c>
      <c r="B40" s="206" t="s">
        <v>154</v>
      </c>
      <c r="C40" s="206"/>
      <c r="D40" s="207"/>
      <c r="E40" s="198" t="s">
        <v>154</v>
      </c>
      <c r="F40" s="199"/>
      <c r="G40" s="200"/>
    </row>
    <row r="41" spans="1:7" ht="23.25" customHeight="1" x14ac:dyDescent="0.2">
      <c r="A41" s="89" t="s">
        <v>57</v>
      </c>
      <c r="B41" s="111" t="s">
        <v>2</v>
      </c>
      <c r="C41" s="212" t="s">
        <v>156</v>
      </c>
      <c r="D41" s="212"/>
      <c r="E41" s="212" t="s">
        <v>156</v>
      </c>
      <c r="F41" s="212"/>
      <c r="G41" s="213"/>
    </row>
    <row r="42" spans="1:7" ht="87.75" customHeight="1" x14ac:dyDescent="0.2">
      <c r="A42" s="88">
        <v>32</v>
      </c>
      <c r="B42" s="166" t="s">
        <v>104</v>
      </c>
      <c r="C42" s="166"/>
      <c r="D42" s="166"/>
      <c r="E42" s="57"/>
      <c r="F42" s="57"/>
      <c r="G42" s="122" t="s">
        <v>67</v>
      </c>
    </row>
    <row r="43" spans="1:7" ht="77.25" customHeight="1" x14ac:dyDescent="0.2">
      <c r="A43" s="88">
        <v>33</v>
      </c>
      <c r="B43" s="166" t="s">
        <v>105</v>
      </c>
      <c r="C43" s="166"/>
      <c r="D43" s="166"/>
      <c r="E43" s="57"/>
      <c r="F43" s="57"/>
      <c r="G43" s="122" t="s">
        <v>67</v>
      </c>
    </row>
    <row r="44" spans="1:7" ht="69.75" customHeight="1" x14ac:dyDescent="0.2">
      <c r="A44" s="88">
        <v>34</v>
      </c>
      <c r="B44" s="166" t="s">
        <v>106</v>
      </c>
      <c r="C44" s="166"/>
      <c r="D44" s="166"/>
      <c r="E44" s="57"/>
      <c r="F44" s="57"/>
      <c r="G44" s="122" t="s">
        <v>67</v>
      </c>
    </row>
    <row r="45" spans="1:7" ht="66.75" customHeight="1" x14ac:dyDescent="0.2">
      <c r="A45" s="88">
        <v>35</v>
      </c>
      <c r="B45" s="166" t="s">
        <v>107</v>
      </c>
      <c r="C45" s="166"/>
      <c r="D45" s="166"/>
      <c r="E45" s="57"/>
      <c r="F45" s="57"/>
      <c r="G45" s="122" t="s">
        <v>67</v>
      </c>
    </row>
    <row r="46" spans="1:7" ht="66.75" customHeight="1" x14ac:dyDescent="0.2">
      <c r="A46" s="88">
        <v>36</v>
      </c>
      <c r="B46" s="166" t="s">
        <v>108</v>
      </c>
      <c r="C46" s="166"/>
      <c r="D46" s="166"/>
      <c r="E46" s="57"/>
      <c r="F46" s="57"/>
      <c r="G46" s="122" t="s">
        <v>67</v>
      </c>
    </row>
    <row r="47" spans="1:7" ht="23.25" customHeight="1" x14ac:dyDescent="0.2">
      <c r="A47" s="89" t="s">
        <v>59</v>
      </c>
      <c r="B47" s="111" t="s">
        <v>169</v>
      </c>
      <c r="C47" s="212" t="s">
        <v>157</v>
      </c>
      <c r="D47" s="212"/>
      <c r="E47" s="212" t="s">
        <v>157</v>
      </c>
      <c r="F47" s="212"/>
      <c r="G47" s="213"/>
    </row>
    <row r="48" spans="1:7" ht="87.75" customHeight="1" x14ac:dyDescent="0.2">
      <c r="A48" s="88">
        <v>37</v>
      </c>
      <c r="B48" s="166" t="s">
        <v>158</v>
      </c>
      <c r="C48" s="166"/>
      <c r="D48" s="166"/>
      <c r="E48" s="57"/>
      <c r="F48" s="57"/>
      <c r="G48" s="122" t="s">
        <v>67</v>
      </c>
    </row>
    <row r="49" spans="1:7" ht="77.25" customHeight="1" x14ac:dyDescent="0.2">
      <c r="A49" s="88">
        <v>38</v>
      </c>
      <c r="B49" s="166" t="s">
        <v>159</v>
      </c>
      <c r="C49" s="166"/>
      <c r="D49" s="166"/>
      <c r="E49" s="57"/>
      <c r="F49" s="57"/>
      <c r="G49" s="122" t="s">
        <v>67</v>
      </c>
    </row>
    <row r="50" spans="1:7" ht="66.75" customHeight="1" x14ac:dyDescent="0.2">
      <c r="A50" s="88">
        <v>39</v>
      </c>
      <c r="B50" s="166" t="s">
        <v>228</v>
      </c>
      <c r="C50" s="166"/>
      <c r="D50" s="166"/>
      <c r="E50" s="57"/>
      <c r="F50" s="57"/>
      <c r="G50" s="122" t="s">
        <v>67</v>
      </c>
    </row>
    <row r="51" spans="1:7" ht="66.75" customHeight="1" x14ac:dyDescent="0.2">
      <c r="A51" s="88">
        <v>40</v>
      </c>
      <c r="B51" s="166" t="s">
        <v>230</v>
      </c>
      <c r="C51" s="166"/>
      <c r="D51" s="166"/>
      <c r="E51" s="57"/>
      <c r="F51" s="57"/>
      <c r="G51" s="122" t="s">
        <v>67</v>
      </c>
    </row>
    <row r="52" spans="1:7" ht="66.75" customHeight="1" thickBot="1" x14ac:dyDescent="0.25">
      <c r="A52" s="88">
        <v>41</v>
      </c>
      <c r="B52" s="166" t="s">
        <v>231</v>
      </c>
      <c r="C52" s="166"/>
      <c r="D52" s="166"/>
      <c r="E52" s="57"/>
      <c r="F52" s="57"/>
      <c r="G52" s="122" t="s">
        <v>67</v>
      </c>
    </row>
    <row r="53" spans="1:7" ht="25.5" customHeight="1" thickBot="1" x14ac:dyDescent="0.25">
      <c r="A53" s="87">
        <v>3</v>
      </c>
      <c r="B53" s="206" t="s">
        <v>160</v>
      </c>
      <c r="C53" s="206"/>
      <c r="D53" s="207"/>
      <c r="E53" s="198" t="s">
        <v>160</v>
      </c>
      <c r="F53" s="199"/>
      <c r="G53" s="200"/>
    </row>
    <row r="54" spans="1:7" ht="23.25" customHeight="1" x14ac:dyDescent="0.2">
      <c r="A54" s="89" t="s">
        <v>161</v>
      </c>
      <c r="B54" s="111" t="s">
        <v>162</v>
      </c>
      <c r="C54" s="212" t="s">
        <v>77</v>
      </c>
      <c r="D54" s="212"/>
      <c r="E54" s="212" t="s">
        <v>77</v>
      </c>
      <c r="F54" s="212"/>
      <c r="G54" s="213"/>
    </row>
    <row r="55" spans="1:7" ht="66.75" customHeight="1" x14ac:dyDescent="0.2">
      <c r="A55" s="88">
        <v>42</v>
      </c>
      <c r="B55" s="166" t="s">
        <v>232</v>
      </c>
      <c r="C55" s="166"/>
      <c r="D55" s="166"/>
      <c r="E55" s="57"/>
      <c r="F55" s="57"/>
      <c r="G55" s="122" t="s">
        <v>67</v>
      </c>
    </row>
    <row r="56" spans="1:7" ht="66.75" customHeight="1" x14ac:dyDescent="0.2">
      <c r="A56" s="88">
        <v>43</v>
      </c>
      <c r="B56" s="166" t="s">
        <v>310</v>
      </c>
      <c r="C56" s="166"/>
      <c r="D56" s="166"/>
      <c r="E56" s="57"/>
      <c r="F56" s="57"/>
      <c r="G56" s="122" t="s">
        <v>67</v>
      </c>
    </row>
    <row r="57" spans="1:7" ht="66.75" customHeight="1" x14ac:dyDescent="0.2">
      <c r="A57" s="88">
        <v>44</v>
      </c>
      <c r="B57" s="166" t="s">
        <v>109</v>
      </c>
      <c r="C57" s="166"/>
      <c r="D57" s="166"/>
      <c r="E57" s="57"/>
      <c r="F57" s="57"/>
      <c r="G57" s="122" t="s">
        <v>67</v>
      </c>
    </row>
    <row r="58" spans="1:7" ht="66.75" customHeight="1" x14ac:dyDescent="0.2">
      <c r="A58" s="88">
        <v>45</v>
      </c>
      <c r="B58" s="166" t="s">
        <v>110</v>
      </c>
      <c r="C58" s="166"/>
      <c r="D58" s="166"/>
      <c r="E58" s="57"/>
      <c r="F58" s="57"/>
      <c r="G58" s="122" t="s">
        <v>67</v>
      </c>
    </row>
    <row r="59" spans="1:7" ht="66.75" customHeight="1" x14ac:dyDescent="0.2">
      <c r="A59" s="88">
        <v>46</v>
      </c>
      <c r="B59" s="166" t="s">
        <v>233</v>
      </c>
      <c r="C59" s="166"/>
      <c r="D59" s="166"/>
      <c r="E59" s="57"/>
      <c r="F59" s="57"/>
      <c r="G59" s="122" t="s">
        <v>67</v>
      </c>
    </row>
    <row r="60" spans="1:7" ht="66.75" customHeight="1" x14ac:dyDescent="0.2">
      <c r="A60" s="88">
        <v>47</v>
      </c>
      <c r="B60" s="166" t="s">
        <v>234</v>
      </c>
      <c r="C60" s="166"/>
      <c r="D60" s="166"/>
      <c r="E60" s="57"/>
      <c r="F60" s="57"/>
      <c r="G60" s="122" t="s">
        <v>67</v>
      </c>
    </row>
    <row r="61" spans="1:7" ht="66.75" customHeight="1" x14ac:dyDescent="0.2">
      <c r="A61" s="88">
        <v>48</v>
      </c>
      <c r="B61" s="166" t="s">
        <v>235</v>
      </c>
      <c r="C61" s="166"/>
      <c r="D61" s="166"/>
      <c r="E61" s="57"/>
      <c r="F61" s="57"/>
      <c r="G61" s="122" t="s">
        <v>67</v>
      </c>
    </row>
    <row r="62" spans="1:7" ht="23.25" customHeight="1" x14ac:dyDescent="0.2">
      <c r="A62" s="89" t="s">
        <v>58</v>
      </c>
      <c r="B62" s="111" t="s">
        <v>163</v>
      </c>
      <c r="C62" s="212" t="s">
        <v>111</v>
      </c>
      <c r="D62" s="212"/>
      <c r="E62" s="212" t="s">
        <v>111</v>
      </c>
      <c r="F62" s="212"/>
      <c r="G62" s="213"/>
    </row>
    <row r="63" spans="1:7" ht="66.75" customHeight="1" x14ac:dyDescent="0.2">
      <c r="A63" s="88">
        <v>49</v>
      </c>
      <c r="B63" s="166" t="s">
        <v>112</v>
      </c>
      <c r="C63" s="166"/>
      <c r="D63" s="166"/>
      <c r="E63" s="57"/>
      <c r="F63" s="57"/>
      <c r="G63" s="122" t="s">
        <v>67</v>
      </c>
    </row>
    <row r="64" spans="1:7" ht="66.75" customHeight="1" x14ac:dyDescent="0.2">
      <c r="A64" s="88">
        <v>50</v>
      </c>
      <c r="B64" s="166" t="s">
        <v>113</v>
      </c>
      <c r="C64" s="166"/>
      <c r="D64" s="166"/>
      <c r="E64" s="57"/>
      <c r="F64" s="57"/>
      <c r="G64" s="122" t="s">
        <v>67</v>
      </c>
    </row>
    <row r="65" spans="1:7" ht="66.75" customHeight="1" x14ac:dyDescent="0.2">
      <c r="A65" s="88">
        <v>51</v>
      </c>
      <c r="B65" s="166" t="s">
        <v>114</v>
      </c>
      <c r="C65" s="166"/>
      <c r="D65" s="166"/>
      <c r="E65" s="57"/>
      <c r="F65" s="57"/>
      <c r="G65" s="122" t="s">
        <v>67</v>
      </c>
    </row>
    <row r="66" spans="1:7" ht="23.25" customHeight="1" x14ac:dyDescent="0.2">
      <c r="A66" s="89" t="s">
        <v>164</v>
      </c>
      <c r="B66" s="111" t="s">
        <v>165</v>
      </c>
      <c r="C66" s="212" t="s">
        <v>78</v>
      </c>
      <c r="D66" s="212"/>
      <c r="E66" s="212" t="s">
        <v>78</v>
      </c>
      <c r="F66" s="212"/>
      <c r="G66" s="213"/>
    </row>
    <row r="67" spans="1:7" ht="45.75" customHeight="1" x14ac:dyDescent="0.2">
      <c r="A67" s="88">
        <v>52</v>
      </c>
      <c r="B67" s="166" t="s">
        <v>115</v>
      </c>
      <c r="C67" s="166"/>
      <c r="D67" s="166"/>
      <c r="E67" s="57"/>
      <c r="F67" s="57"/>
      <c r="G67" s="122" t="s">
        <v>67</v>
      </c>
    </row>
    <row r="68" spans="1:7" ht="45.75" customHeight="1" x14ac:dyDescent="0.2">
      <c r="A68" s="88">
        <v>53</v>
      </c>
      <c r="B68" s="166" t="s">
        <v>116</v>
      </c>
      <c r="C68" s="166"/>
      <c r="D68" s="166"/>
      <c r="E68" s="57"/>
      <c r="F68" s="57"/>
      <c r="G68" s="122" t="s">
        <v>67</v>
      </c>
    </row>
    <row r="69" spans="1:7" ht="65.25" customHeight="1" x14ac:dyDescent="0.2">
      <c r="A69" s="88">
        <v>54</v>
      </c>
      <c r="B69" s="166" t="s">
        <v>236</v>
      </c>
      <c r="C69" s="166"/>
      <c r="D69" s="166"/>
      <c r="E69" s="57"/>
      <c r="F69" s="57"/>
      <c r="G69" s="122" t="s">
        <v>67</v>
      </c>
    </row>
    <row r="70" spans="1:7" ht="65.25" customHeight="1" x14ac:dyDescent="0.2">
      <c r="A70" s="88">
        <v>55</v>
      </c>
      <c r="B70" s="166" t="s">
        <v>117</v>
      </c>
      <c r="C70" s="166"/>
      <c r="D70" s="166"/>
      <c r="E70" s="57"/>
      <c r="F70" s="57"/>
      <c r="G70" s="122" t="s">
        <v>67</v>
      </c>
    </row>
    <row r="71" spans="1:7" ht="63.75" customHeight="1" x14ac:dyDescent="0.2">
      <c r="A71" s="88">
        <v>56</v>
      </c>
      <c r="B71" s="166" t="s">
        <v>118</v>
      </c>
      <c r="C71" s="166"/>
      <c r="D71" s="166"/>
      <c r="E71" s="57"/>
      <c r="F71" s="57"/>
      <c r="G71" s="122" t="s">
        <v>67</v>
      </c>
    </row>
    <row r="72" spans="1:7" ht="51.95" customHeight="1" x14ac:dyDescent="0.2">
      <c r="A72" s="88">
        <v>57</v>
      </c>
      <c r="B72" s="166" t="s">
        <v>237</v>
      </c>
      <c r="C72" s="166"/>
      <c r="D72" s="166"/>
      <c r="E72" s="57"/>
      <c r="F72" s="57"/>
      <c r="G72" s="122" t="s">
        <v>67</v>
      </c>
    </row>
    <row r="73" spans="1:7" ht="51.95" customHeight="1" x14ac:dyDescent="0.2">
      <c r="A73" s="88">
        <v>58</v>
      </c>
      <c r="B73" s="166" t="s">
        <v>119</v>
      </c>
      <c r="C73" s="166"/>
      <c r="D73" s="166"/>
      <c r="E73" s="57"/>
      <c r="F73" s="57"/>
      <c r="G73" s="122" t="s">
        <v>67</v>
      </c>
    </row>
    <row r="74" spans="1:7" ht="51.95" customHeight="1" x14ac:dyDescent="0.2">
      <c r="A74" s="88">
        <v>59</v>
      </c>
      <c r="B74" s="166" t="s">
        <v>120</v>
      </c>
      <c r="C74" s="166"/>
      <c r="D74" s="166"/>
      <c r="E74" s="57"/>
      <c r="F74" s="57"/>
      <c r="G74" s="122" t="s">
        <v>67</v>
      </c>
    </row>
    <row r="75" spans="1:7" ht="51.95" customHeight="1" x14ac:dyDescent="0.2">
      <c r="A75" s="88">
        <v>60</v>
      </c>
      <c r="B75" s="166" t="s">
        <v>121</v>
      </c>
      <c r="C75" s="166"/>
      <c r="D75" s="166"/>
      <c r="E75" s="57"/>
      <c r="F75" s="57"/>
      <c r="G75" s="122" t="s">
        <v>67</v>
      </c>
    </row>
    <row r="76" spans="1:7" ht="51.95" customHeight="1" x14ac:dyDescent="0.2">
      <c r="A76" s="88">
        <v>61</v>
      </c>
      <c r="B76" s="166" t="s">
        <v>122</v>
      </c>
      <c r="C76" s="166"/>
      <c r="D76" s="166"/>
      <c r="E76" s="57"/>
      <c r="F76" s="57"/>
      <c r="G76" s="122" t="s">
        <v>67</v>
      </c>
    </row>
    <row r="77" spans="1:7" ht="51.95" customHeight="1" x14ac:dyDescent="0.2">
      <c r="A77" s="88">
        <v>62</v>
      </c>
      <c r="B77" s="166" t="s">
        <v>238</v>
      </c>
      <c r="C77" s="166"/>
      <c r="D77" s="166"/>
      <c r="E77" s="57"/>
      <c r="F77" s="57"/>
      <c r="G77" s="122" t="s">
        <v>67</v>
      </c>
    </row>
    <row r="78" spans="1:7" ht="51.95" customHeight="1" x14ac:dyDescent="0.2">
      <c r="A78" s="88">
        <v>63</v>
      </c>
      <c r="B78" s="166" t="s">
        <v>239</v>
      </c>
      <c r="C78" s="166"/>
      <c r="D78" s="166"/>
      <c r="E78" s="57"/>
      <c r="F78" s="57"/>
      <c r="G78" s="122" t="s">
        <v>67</v>
      </c>
    </row>
    <row r="79" spans="1:7" ht="51.95" customHeight="1" x14ac:dyDescent="0.2">
      <c r="A79" s="88">
        <v>64</v>
      </c>
      <c r="B79" s="166" t="s">
        <v>240</v>
      </c>
      <c r="C79" s="166"/>
      <c r="D79" s="166"/>
      <c r="E79" s="57"/>
      <c r="F79" s="57"/>
      <c r="G79" s="122" t="s">
        <v>67</v>
      </c>
    </row>
    <row r="80" spans="1:7" ht="51.95" customHeight="1" x14ac:dyDescent="0.2">
      <c r="A80" s="88">
        <v>65</v>
      </c>
      <c r="B80" s="166" t="s">
        <v>123</v>
      </c>
      <c r="C80" s="166"/>
      <c r="D80" s="166"/>
      <c r="E80" s="57"/>
      <c r="F80" s="57"/>
      <c r="G80" s="122" t="s">
        <v>67</v>
      </c>
    </row>
    <row r="81" spans="1:7" ht="51.95" customHeight="1" x14ac:dyDescent="0.2">
      <c r="A81" s="88">
        <v>66</v>
      </c>
      <c r="B81" s="166" t="s">
        <v>124</v>
      </c>
      <c r="C81" s="166"/>
      <c r="D81" s="166"/>
      <c r="E81" s="57"/>
      <c r="F81" s="57"/>
      <c r="G81" s="122" t="s">
        <v>67</v>
      </c>
    </row>
    <row r="82" spans="1:7" ht="51.95" customHeight="1" x14ac:dyDescent="0.2">
      <c r="A82" s="88">
        <v>67</v>
      </c>
      <c r="B82" s="166" t="s">
        <v>241</v>
      </c>
      <c r="C82" s="166"/>
      <c r="D82" s="166"/>
      <c r="E82" s="57"/>
      <c r="F82" s="57"/>
      <c r="G82" s="122" t="s">
        <v>67</v>
      </c>
    </row>
    <row r="83" spans="1:7" ht="51.95" customHeight="1" x14ac:dyDescent="0.2">
      <c r="A83" s="88">
        <v>68</v>
      </c>
      <c r="B83" s="166" t="s">
        <v>242</v>
      </c>
      <c r="C83" s="166"/>
      <c r="D83" s="166"/>
      <c r="E83" s="57"/>
      <c r="F83" s="57"/>
      <c r="G83" s="122" t="s">
        <v>67</v>
      </c>
    </row>
    <row r="84" spans="1:7" ht="78.75" customHeight="1" x14ac:dyDescent="0.2">
      <c r="A84" s="88">
        <v>69</v>
      </c>
      <c r="B84" s="166" t="s">
        <v>125</v>
      </c>
      <c r="C84" s="166"/>
      <c r="D84" s="166"/>
      <c r="E84" s="57"/>
      <c r="F84" s="57"/>
      <c r="G84" s="122" t="s">
        <v>67</v>
      </c>
    </row>
    <row r="85" spans="1:7" ht="51.95" customHeight="1" x14ac:dyDescent="0.2">
      <c r="A85" s="88">
        <v>70</v>
      </c>
      <c r="B85" s="166" t="s">
        <v>126</v>
      </c>
      <c r="C85" s="166"/>
      <c r="D85" s="166"/>
      <c r="E85" s="57"/>
      <c r="F85" s="57"/>
      <c r="G85" s="122" t="s">
        <v>67</v>
      </c>
    </row>
    <row r="86" spans="1:7" ht="51.95" customHeight="1" x14ac:dyDescent="0.2">
      <c r="A86" s="88">
        <v>71</v>
      </c>
      <c r="B86" s="166" t="s">
        <v>127</v>
      </c>
      <c r="C86" s="166"/>
      <c r="D86" s="166"/>
      <c r="E86" s="57"/>
      <c r="F86" s="57"/>
      <c r="G86" s="122" t="s">
        <v>67</v>
      </c>
    </row>
    <row r="87" spans="1:7" ht="51.95" customHeight="1" x14ac:dyDescent="0.2">
      <c r="A87" s="88">
        <v>72</v>
      </c>
      <c r="B87" s="166" t="s">
        <v>128</v>
      </c>
      <c r="C87" s="166"/>
      <c r="D87" s="166"/>
      <c r="E87" s="57"/>
      <c r="F87" s="57"/>
      <c r="G87" s="122" t="s">
        <v>67</v>
      </c>
    </row>
    <row r="88" spans="1:7" ht="51.95" customHeight="1" x14ac:dyDescent="0.2">
      <c r="A88" s="88">
        <v>73</v>
      </c>
      <c r="B88" s="166" t="s">
        <v>129</v>
      </c>
      <c r="C88" s="166"/>
      <c r="D88" s="166"/>
      <c r="E88" s="57"/>
      <c r="F88" s="57"/>
      <c r="G88" s="122" t="s">
        <v>67</v>
      </c>
    </row>
    <row r="89" spans="1:7" ht="51.95" customHeight="1" x14ac:dyDescent="0.2">
      <c r="A89" s="88">
        <v>74</v>
      </c>
      <c r="B89" s="166" t="s">
        <v>130</v>
      </c>
      <c r="C89" s="166"/>
      <c r="D89" s="166"/>
      <c r="E89" s="57"/>
      <c r="F89" s="57"/>
      <c r="G89" s="122" t="s">
        <v>67</v>
      </c>
    </row>
    <row r="90" spans="1:7" ht="51.95" customHeight="1" x14ac:dyDescent="0.2">
      <c r="A90" s="88">
        <v>75</v>
      </c>
      <c r="B90" s="166" t="s">
        <v>131</v>
      </c>
      <c r="C90" s="166"/>
      <c r="D90" s="166"/>
      <c r="E90" s="57"/>
      <c r="F90" s="57"/>
      <c r="G90" s="122" t="s">
        <v>67</v>
      </c>
    </row>
    <row r="91" spans="1:7" ht="51.95" customHeight="1" x14ac:dyDescent="0.2">
      <c r="A91" s="88">
        <v>76</v>
      </c>
      <c r="B91" s="166" t="s">
        <v>132</v>
      </c>
      <c r="C91" s="166"/>
      <c r="D91" s="166"/>
      <c r="E91" s="57"/>
      <c r="F91" s="57"/>
      <c r="G91" s="122" t="s">
        <v>67</v>
      </c>
    </row>
    <row r="92" spans="1:7" ht="51.95" customHeight="1" x14ac:dyDescent="0.2">
      <c r="A92" s="88">
        <v>77</v>
      </c>
      <c r="B92" s="166" t="s">
        <v>133</v>
      </c>
      <c r="C92" s="166"/>
      <c r="D92" s="166"/>
      <c r="E92" s="57"/>
      <c r="F92" s="57"/>
      <c r="G92" s="122" t="s">
        <v>67</v>
      </c>
    </row>
    <row r="93" spans="1:7" ht="51.95" customHeight="1" x14ac:dyDescent="0.2">
      <c r="A93" s="88">
        <v>78</v>
      </c>
      <c r="B93" s="166" t="s">
        <v>134</v>
      </c>
      <c r="C93" s="166"/>
      <c r="D93" s="166"/>
      <c r="E93" s="57"/>
      <c r="F93" s="57"/>
      <c r="G93" s="122" t="s">
        <v>67</v>
      </c>
    </row>
    <row r="94" spans="1:7" ht="51.95" customHeight="1" x14ac:dyDescent="0.2">
      <c r="A94" s="88">
        <v>79</v>
      </c>
      <c r="B94" s="172" t="s">
        <v>136</v>
      </c>
      <c r="C94" s="173"/>
      <c r="D94" s="174"/>
      <c r="E94" s="57"/>
      <c r="F94" s="57"/>
      <c r="G94" s="122" t="s">
        <v>67</v>
      </c>
    </row>
    <row r="95" spans="1:7" ht="51.95" customHeight="1" x14ac:dyDescent="0.2">
      <c r="A95" s="88">
        <v>80</v>
      </c>
      <c r="B95" s="172" t="s">
        <v>135</v>
      </c>
      <c r="C95" s="173"/>
      <c r="D95" s="174"/>
      <c r="E95" s="57"/>
      <c r="F95" s="57"/>
      <c r="G95" s="122" t="s">
        <v>67</v>
      </c>
    </row>
    <row r="96" spans="1:7" ht="51.95" customHeight="1" x14ac:dyDescent="0.2">
      <c r="A96" s="88">
        <v>81</v>
      </c>
      <c r="B96" s="172" t="s">
        <v>243</v>
      </c>
      <c r="C96" s="173"/>
      <c r="D96" s="174"/>
      <c r="E96" s="57"/>
      <c r="F96" s="57"/>
      <c r="G96" s="122" t="s">
        <v>67</v>
      </c>
    </row>
    <row r="97" spans="1:7" ht="51.95" customHeight="1" x14ac:dyDescent="0.2">
      <c r="A97" s="88">
        <v>82</v>
      </c>
      <c r="B97" s="172" t="s">
        <v>244</v>
      </c>
      <c r="C97" s="173"/>
      <c r="D97" s="174"/>
      <c r="E97" s="57"/>
      <c r="F97" s="57"/>
      <c r="G97" s="122" t="s">
        <v>67</v>
      </c>
    </row>
    <row r="98" spans="1:7" ht="51.95" customHeight="1" x14ac:dyDescent="0.2">
      <c r="A98" s="88">
        <v>83</v>
      </c>
      <c r="B98" s="172" t="s">
        <v>137</v>
      </c>
      <c r="C98" s="173"/>
      <c r="D98" s="174"/>
      <c r="E98" s="57"/>
      <c r="F98" s="57"/>
      <c r="G98" s="122" t="s">
        <v>67</v>
      </c>
    </row>
    <row r="99" spans="1:7" ht="51.95" customHeight="1" x14ac:dyDescent="0.2">
      <c r="A99" s="88">
        <v>84</v>
      </c>
      <c r="B99" s="172" t="s">
        <v>138</v>
      </c>
      <c r="C99" s="173"/>
      <c r="D99" s="174"/>
      <c r="E99" s="57"/>
      <c r="F99" s="57"/>
      <c r="G99" s="122" t="s">
        <v>67</v>
      </c>
    </row>
    <row r="100" spans="1:7" ht="51.95" customHeight="1" x14ac:dyDescent="0.2">
      <c r="A100" s="88">
        <v>85</v>
      </c>
      <c r="B100" s="172" t="s">
        <v>245</v>
      </c>
      <c r="C100" s="173"/>
      <c r="D100" s="174"/>
      <c r="E100" s="57"/>
      <c r="F100" s="57"/>
      <c r="G100" s="122" t="s">
        <v>67</v>
      </c>
    </row>
    <row r="101" spans="1:7" ht="51.95" customHeight="1" x14ac:dyDescent="0.2">
      <c r="A101" s="88">
        <v>86</v>
      </c>
      <c r="B101" s="172" t="s">
        <v>139</v>
      </c>
      <c r="C101" s="173"/>
      <c r="D101" s="174"/>
      <c r="E101" s="57"/>
      <c r="F101" s="57"/>
      <c r="G101" s="122" t="s">
        <v>67</v>
      </c>
    </row>
    <row r="102" spans="1:7" ht="75" customHeight="1" x14ac:dyDescent="0.2">
      <c r="A102" s="88">
        <v>87</v>
      </c>
      <c r="B102" s="172" t="s">
        <v>140</v>
      </c>
      <c r="C102" s="173"/>
      <c r="D102" s="174"/>
      <c r="E102" s="57"/>
      <c r="F102" s="57"/>
      <c r="G102" s="122" t="s">
        <v>67</v>
      </c>
    </row>
    <row r="103" spans="1:7" ht="75" customHeight="1" x14ac:dyDescent="0.2">
      <c r="A103" s="88">
        <v>88</v>
      </c>
      <c r="B103" s="172" t="s">
        <v>303</v>
      </c>
      <c r="C103" s="173"/>
      <c r="D103" s="174"/>
      <c r="E103" s="57"/>
      <c r="F103" s="57"/>
      <c r="G103" s="122" t="s">
        <v>67</v>
      </c>
    </row>
    <row r="104" spans="1:7" ht="64.5" customHeight="1" x14ac:dyDescent="0.2">
      <c r="A104" s="88">
        <v>89</v>
      </c>
      <c r="B104" s="172" t="s">
        <v>246</v>
      </c>
      <c r="C104" s="173"/>
      <c r="D104" s="174"/>
      <c r="E104" s="57"/>
      <c r="F104" s="57"/>
      <c r="G104" s="122" t="s">
        <v>67</v>
      </c>
    </row>
    <row r="105" spans="1:7" ht="51.95" customHeight="1" x14ac:dyDescent="0.2">
      <c r="A105" s="88">
        <v>90</v>
      </c>
      <c r="B105" s="172" t="s">
        <v>141</v>
      </c>
      <c r="C105" s="173"/>
      <c r="D105" s="174"/>
      <c r="E105" s="57"/>
      <c r="F105" s="57"/>
      <c r="G105" s="122" t="s">
        <v>67</v>
      </c>
    </row>
    <row r="106" spans="1:7" ht="51.95" customHeight="1" x14ac:dyDescent="0.2">
      <c r="A106" s="88">
        <v>91</v>
      </c>
      <c r="B106" s="166" t="s">
        <v>247</v>
      </c>
      <c r="C106" s="166"/>
      <c r="D106" s="166"/>
      <c r="E106" s="57"/>
      <c r="F106" s="57"/>
      <c r="G106" s="122" t="s">
        <v>67</v>
      </c>
    </row>
    <row r="107" spans="1:7" ht="54.75" customHeight="1" x14ac:dyDescent="0.2">
      <c r="A107" s="88">
        <v>92</v>
      </c>
      <c r="B107" s="166" t="s">
        <v>142</v>
      </c>
      <c r="C107" s="166"/>
      <c r="D107" s="166"/>
      <c r="E107" s="57"/>
      <c r="F107" s="57"/>
      <c r="G107" s="122" t="s">
        <v>67</v>
      </c>
    </row>
    <row r="108" spans="1:7" ht="104.25" customHeight="1" x14ac:dyDescent="0.2">
      <c r="A108" s="88">
        <v>93</v>
      </c>
      <c r="B108" s="166" t="s">
        <v>143</v>
      </c>
      <c r="C108" s="166"/>
      <c r="D108" s="166"/>
      <c r="E108" s="57"/>
      <c r="F108" s="57"/>
      <c r="G108" s="122" t="s">
        <v>67</v>
      </c>
    </row>
    <row r="109" spans="1:7" ht="23.25" customHeight="1" x14ac:dyDescent="0.2">
      <c r="A109" s="89" t="s">
        <v>60</v>
      </c>
      <c r="B109" s="111" t="s">
        <v>248</v>
      </c>
      <c r="C109" s="212" t="s">
        <v>249</v>
      </c>
      <c r="D109" s="212"/>
      <c r="E109" s="212" t="s">
        <v>249</v>
      </c>
      <c r="F109" s="212"/>
      <c r="G109" s="213"/>
    </row>
    <row r="110" spans="1:7" ht="54.75" customHeight="1" x14ac:dyDescent="0.2">
      <c r="A110" s="88">
        <v>94</v>
      </c>
      <c r="B110" s="166" t="s">
        <v>250</v>
      </c>
      <c r="C110" s="166"/>
      <c r="D110" s="166"/>
      <c r="E110" s="57"/>
      <c r="F110" s="57"/>
      <c r="G110" s="122" t="s">
        <v>67</v>
      </c>
    </row>
    <row r="111" spans="1:7" ht="54.75" customHeight="1" x14ac:dyDescent="0.2">
      <c r="A111" s="88">
        <v>95</v>
      </c>
      <c r="B111" s="166" t="s">
        <v>257</v>
      </c>
      <c r="C111" s="166"/>
      <c r="D111" s="166"/>
      <c r="E111" s="57"/>
      <c r="F111" s="57"/>
      <c r="G111" s="122" t="s">
        <v>67</v>
      </c>
    </row>
    <row r="112" spans="1:7" ht="54.75" customHeight="1" x14ac:dyDescent="0.2">
      <c r="A112" s="88">
        <v>96</v>
      </c>
      <c r="B112" s="166" t="s">
        <v>258</v>
      </c>
      <c r="C112" s="166"/>
      <c r="D112" s="166"/>
      <c r="E112" s="57"/>
      <c r="F112" s="57"/>
      <c r="G112" s="122" t="s">
        <v>67</v>
      </c>
    </row>
    <row r="113" spans="1:7" ht="54.75" customHeight="1" x14ac:dyDescent="0.2">
      <c r="A113" s="88">
        <v>97</v>
      </c>
      <c r="B113" s="166" t="s">
        <v>251</v>
      </c>
      <c r="C113" s="166"/>
      <c r="D113" s="166"/>
      <c r="E113" s="57"/>
      <c r="F113" s="57"/>
      <c r="G113" s="122" t="s">
        <v>67</v>
      </c>
    </row>
    <row r="114" spans="1:7" ht="54.75" customHeight="1" x14ac:dyDescent="0.2">
      <c r="A114" s="88">
        <v>98</v>
      </c>
      <c r="B114" s="166" t="s">
        <v>252</v>
      </c>
      <c r="C114" s="166"/>
      <c r="D114" s="166"/>
      <c r="E114" s="57"/>
      <c r="F114" s="57"/>
      <c r="G114" s="122" t="s">
        <v>67</v>
      </c>
    </row>
    <row r="115" spans="1:7" ht="54.75" customHeight="1" x14ac:dyDescent="0.2">
      <c r="A115" s="88">
        <v>99</v>
      </c>
      <c r="B115" s="166" t="s">
        <v>259</v>
      </c>
      <c r="C115" s="166"/>
      <c r="D115" s="166"/>
      <c r="E115" s="57"/>
      <c r="F115" s="57"/>
      <c r="G115" s="122" t="s">
        <v>67</v>
      </c>
    </row>
    <row r="116" spans="1:7" ht="54.75" customHeight="1" x14ac:dyDescent="0.2">
      <c r="A116" s="88">
        <v>100</v>
      </c>
      <c r="B116" s="166" t="s">
        <v>253</v>
      </c>
      <c r="C116" s="166"/>
      <c r="D116" s="166"/>
      <c r="E116" s="57"/>
      <c r="F116" s="57"/>
      <c r="G116" s="122" t="s">
        <v>67</v>
      </c>
    </row>
    <row r="117" spans="1:7" ht="54.75" customHeight="1" x14ac:dyDescent="0.2">
      <c r="A117" s="88">
        <v>101</v>
      </c>
      <c r="B117" s="166" t="s">
        <v>254</v>
      </c>
      <c r="C117" s="166"/>
      <c r="D117" s="166"/>
      <c r="E117" s="57"/>
      <c r="F117" s="57"/>
      <c r="G117" s="122" t="s">
        <v>67</v>
      </c>
    </row>
    <row r="118" spans="1:7" ht="54.75" customHeight="1" x14ac:dyDescent="0.2">
      <c r="A118" s="88">
        <v>102</v>
      </c>
      <c r="B118" s="166" t="s">
        <v>260</v>
      </c>
      <c r="C118" s="166"/>
      <c r="D118" s="166"/>
      <c r="E118" s="57"/>
      <c r="F118" s="57"/>
      <c r="G118" s="122" t="s">
        <v>67</v>
      </c>
    </row>
    <row r="119" spans="1:7" ht="54.75" customHeight="1" x14ac:dyDescent="0.2">
      <c r="A119" s="88">
        <v>103</v>
      </c>
      <c r="B119" s="166" t="s">
        <v>255</v>
      </c>
      <c r="C119" s="166"/>
      <c r="D119" s="166"/>
      <c r="E119" s="57"/>
      <c r="F119" s="57"/>
      <c r="G119" s="122" t="s">
        <v>67</v>
      </c>
    </row>
    <row r="120" spans="1:7" ht="54.75" customHeight="1" thickBot="1" x14ac:dyDescent="0.25">
      <c r="A120" s="124">
        <v>104</v>
      </c>
      <c r="B120" s="178" t="s">
        <v>256</v>
      </c>
      <c r="C120" s="178"/>
      <c r="D120" s="178"/>
      <c r="E120" s="120"/>
      <c r="F120" s="120"/>
      <c r="G120" s="123" t="s">
        <v>67</v>
      </c>
    </row>
    <row r="121" spans="1:7" ht="25.5" customHeight="1" thickBot="1" x14ac:dyDescent="0.25">
      <c r="A121" s="177"/>
      <c r="B121" s="175"/>
      <c r="C121" s="175"/>
      <c r="D121" s="175"/>
      <c r="E121" s="175"/>
      <c r="F121" s="175"/>
      <c r="G121" s="176"/>
    </row>
    <row r="122" spans="1:7" ht="22.5" customHeight="1" x14ac:dyDescent="0.2">
      <c r="A122" s="164">
        <v>4</v>
      </c>
      <c r="B122" s="216" t="s">
        <v>65</v>
      </c>
      <c r="C122" s="216"/>
      <c r="D122" s="216"/>
      <c r="E122" s="167" t="s">
        <v>65</v>
      </c>
      <c r="F122" s="168"/>
      <c r="G122" s="169"/>
    </row>
    <row r="123" spans="1:7" ht="14.1" customHeight="1" thickBot="1" x14ac:dyDescent="0.25">
      <c r="A123" s="165"/>
      <c r="B123" s="212" t="s">
        <v>166</v>
      </c>
      <c r="C123" s="212" t="s">
        <v>1</v>
      </c>
      <c r="D123" s="212"/>
      <c r="E123" s="170" t="s">
        <v>9</v>
      </c>
      <c r="F123" s="170"/>
      <c r="G123" s="171"/>
    </row>
    <row r="124" spans="1:7" ht="22.5" customHeight="1" thickBot="1" x14ac:dyDescent="0.25">
      <c r="A124" s="165"/>
      <c r="B124" s="212"/>
      <c r="C124" s="212"/>
      <c r="D124" s="212"/>
      <c r="E124" s="95" t="s">
        <v>61</v>
      </c>
      <c r="F124" s="61" t="s">
        <v>47</v>
      </c>
      <c r="G124" s="59" t="s">
        <v>62</v>
      </c>
    </row>
    <row r="125" spans="1:7" ht="32.25" customHeight="1" x14ac:dyDescent="0.2">
      <c r="A125" s="102" t="s">
        <v>275</v>
      </c>
      <c r="B125" s="180" t="s">
        <v>176</v>
      </c>
      <c r="C125" s="180"/>
      <c r="D125" s="181"/>
      <c r="E125" s="57"/>
      <c r="F125" s="60"/>
      <c r="G125" s="122" t="s">
        <v>67</v>
      </c>
    </row>
    <row r="126" spans="1:7" ht="32.25" customHeight="1" x14ac:dyDescent="0.2">
      <c r="A126" s="102" t="s">
        <v>276</v>
      </c>
      <c r="B126" s="180" t="s">
        <v>177</v>
      </c>
      <c r="C126" s="180"/>
      <c r="D126" s="181"/>
      <c r="E126" s="57"/>
      <c r="F126" s="58"/>
      <c r="G126" s="122" t="s">
        <v>67</v>
      </c>
    </row>
    <row r="127" spans="1:7" ht="42" customHeight="1" x14ac:dyDescent="0.2">
      <c r="A127" s="102" t="s">
        <v>277</v>
      </c>
      <c r="B127" s="180" t="s">
        <v>178</v>
      </c>
      <c r="C127" s="180"/>
      <c r="D127" s="181"/>
      <c r="E127" s="57"/>
      <c r="F127" s="58"/>
      <c r="G127" s="122" t="s">
        <v>67</v>
      </c>
    </row>
    <row r="128" spans="1:7" ht="42" customHeight="1" x14ac:dyDescent="0.2">
      <c r="A128" s="102" t="s">
        <v>278</v>
      </c>
      <c r="B128" s="180" t="s">
        <v>179</v>
      </c>
      <c r="C128" s="180"/>
      <c r="D128" s="181"/>
      <c r="E128" s="57"/>
      <c r="F128" s="58"/>
      <c r="G128" s="122" t="s">
        <v>67</v>
      </c>
    </row>
    <row r="129" spans="1:7" ht="42" customHeight="1" x14ac:dyDescent="0.2">
      <c r="A129" s="102" t="s">
        <v>279</v>
      </c>
      <c r="B129" s="166" t="s">
        <v>144</v>
      </c>
      <c r="C129" s="166"/>
      <c r="D129" s="172"/>
      <c r="E129" s="57"/>
      <c r="F129" s="58"/>
      <c r="G129" s="122" t="s">
        <v>67</v>
      </c>
    </row>
    <row r="130" spans="1:7" ht="42.75" customHeight="1" x14ac:dyDescent="0.2">
      <c r="A130" s="102" t="s">
        <v>280</v>
      </c>
      <c r="B130" s="180" t="s">
        <v>261</v>
      </c>
      <c r="C130" s="180"/>
      <c r="D130" s="181"/>
      <c r="E130" s="57"/>
      <c r="F130" s="58"/>
      <c r="G130" s="122" t="s">
        <v>67</v>
      </c>
    </row>
    <row r="131" spans="1:7" ht="42.75" customHeight="1" x14ac:dyDescent="0.2">
      <c r="A131" s="102" t="s">
        <v>281</v>
      </c>
      <c r="B131" s="180" t="s">
        <v>262</v>
      </c>
      <c r="C131" s="180"/>
      <c r="D131" s="181"/>
      <c r="E131" s="57"/>
      <c r="F131" s="58"/>
      <c r="G131" s="122" t="s">
        <v>67</v>
      </c>
    </row>
    <row r="132" spans="1:7" ht="42.75" customHeight="1" x14ac:dyDescent="0.2">
      <c r="A132" s="102" t="s">
        <v>282</v>
      </c>
      <c r="B132" s="180" t="s">
        <v>263</v>
      </c>
      <c r="C132" s="180"/>
      <c r="D132" s="181"/>
      <c r="E132" s="57"/>
      <c r="F132" s="58"/>
      <c r="G132" s="122" t="s">
        <v>67</v>
      </c>
    </row>
    <row r="133" spans="1:7" ht="42.75" customHeight="1" x14ac:dyDescent="0.2">
      <c r="A133" s="102" t="s">
        <v>283</v>
      </c>
      <c r="B133" s="180" t="s">
        <v>145</v>
      </c>
      <c r="C133" s="180"/>
      <c r="D133" s="181"/>
      <c r="E133" s="57"/>
      <c r="F133" s="58"/>
      <c r="G133" s="122" t="s">
        <v>67</v>
      </c>
    </row>
    <row r="134" spans="1:7" ht="55.5" customHeight="1" x14ac:dyDescent="0.2">
      <c r="A134" s="102" t="s">
        <v>284</v>
      </c>
      <c r="B134" s="180" t="s">
        <v>304</v>
      </c>
      <c r="C134" s="180"/>
      <c r="D134" s="181"/>
      <c r="E134" s="57"/>
      <c r="F134" s="58"/>
      <c r="G134" s="122" t="s">
        <v>67</v>
      </c>
    </row>
    <row r="135" spans="1:7" ht="63.75" customHeight="1" x14ac:dyDescent="0.2">
      <c r="A135" s="102" t="s">
        <v>285</v>
      </c>
      <c r="B135" s="180" t="s">
        <v>305</v>
      </c>
      <c r="C135" s="180"/>
      <c r="D135" s="181"/>
      <c r="E135" s="57"/>
      <c r="F135" s="58"/>
      <c r="G135" s="122" t="s">
        <v>67</v>
      </c>
    </row>
    <row r="136" spans="1:7" ht="42.75" customHeight="1" x14ac:dyDescent="0.2">
      <c r="A136" s="102" t="s">
        <v>286</v>
      </c>
      <c r="B136" s="180" t="s">
        <v>264</v>
      </c>
      <c r="C136" s="180"/>
      <c r="D136" s="181"/>
      <c r="E136" s="57"/>
      <c r="F136" s="58"/>
      <c r="G136" s="122" t="s">
        <v>67</v>
      </c>
    </row>
    <row r="137" spans="1:7" ht="42.75" customHeight="1" thickBot="1" x14ac:dyDescent="0.25">
      <c r="A137" s="125" t="s">
        <v>287</v>
      </c>
      <c r="B137" s="214" t="s">
        <v>273</v>
      </c>
      <c r="C137" s="214"/>
      <c r="D137" s="215"/>
      <c r="E137" s="120"/>
      <c r="F137" s="121"/>
      <c r="G137" s="123" t="s">
        <v>67</v>
      </c>
    </row>
    <row r="138" spans="1:7" ht="20.25" customHeight="1" thickBot="1" x14ac:dyDescent="0.25">
      <c r="A138" s="117"/>
      <c r="B138" s="118"/>
      <c r="C138" s="118"/>
      <c r="D138" s="118"/>
      <c r="E138" s="118"/>
      <c r="F138" s="118"/>
      <c r="G138" s="119"/>
    </row>
    <row r="139" spans="1:7" ht="25.5" customHeight="1" x14ac:dyDescent="0.2">
      <c r="A139" s="112">
        <v>5</v>
      </c>
      <c r="B139" s="179" t="s">
        <v>66</v>
      </c>
      <c r="C139" s="179"/>
      <c r="D139" s="179"/>
      <c r="E139" s="94" t="s">
        <v>46</v>
      </c>
      <c r="F139" s="94" t="s">
        <v>47</v>
      </c>
      <c r="G139" s="93" t="s">
        <v>62</v>
      </c>
    </row>
    <row r="140" spans="1:7" ht="46.5" customHeight="1" x14ac:dyDescent="0.2">
      <c r="A140" s="47" t="s">
        <v>288</v>
      </c>
      <c r="B140" s="166" t="s">
        <v>146</v>
      </c>
      <c r="C140" s="166"/>
      <c r="D140" s="166"/>
      <c r="E140" s="57"/>
      <c r="F140" s="58"/>
      <c r="G140" s="122" t="s">
        <v>67</v>
      </c>
    </row>
    <row r="141" spans="1:7" ht="46.5" customHeight="1" x14ac:dyDescent="0.2">
      <c r="A141" s="47" t="s">
        <v>289</v>
      </c>
      <c r="B141" s="166" t="s">
        <v>307</v>
      </c>
      <c r="C141" s="166"/>
      <c r="D141" s="166"/>
      <c r="E141" s="57"/>
      <c r="F141" s="58"/>
      <c r="G141" s="122" t="s">
        <v>67</v>
      </c>
    </row>
    <row r="142" spans="1:7" ht="46.5" customHeight="1" x14ac:dyDescent="0.2">
      <c r="A142" s="47" t="s">
        <v>290</v>
      </c>
      <c r="B142" s="166" t="s">
        <v>306</v>
      </c>
      <c r="C142" s="166"/>
      <c r="D142" s="166"/>
      <c r="E142" s="57"/>
      <c r="F142" s="58"/>
      <c r="G142" s="122" t="s">
        <v>67</v>
      </c>
    </row>
    <row r="143" spans="1:7" ht="32.25" customHeight="1" x14ac:dyDescent="0.2">
      <c r="A143" s="47" t="s">
        <v>291</v>
      </c>
      <c r="B143" s="166" t="s">
        <v>265</v>
      </c>
      <c r="C143" s="166"/>
      <c r="D143" s="166"/>
      <c r="E143" s="57"/>
      <c r="F143" s="58"/>
      <c r="G143" s="122" t="s">
        <v>67</v>
      </c>
    </row>
    <row r="144" spans="1:7" ht="44.25" customHeight="1" x14ac:dyDescent="0.2">
      <c r="A144" s="47" t="s">
        <v>292</v>
      </c>
      <c r="B144" s="166" t="s">
        <v>267</v>
      </c>
      <c r="C144" s="166"/>
      <c r="D144" s="166"/>
      <c r="E144" s="57"/>
      <c r="F144" s="58"/>
      <c r="G144" s="122" t="s">
        <v>67</v>
      </c>
    </row>
    <row r="145" spans="1:7" ht="42" customHeight="1" x14ac:dyDescent="0.2">
      <c r="A145" s="47" t="s">
        <v>293</v>
      </c>
      <c r="B145" s="166" t="s">
        <v>266</v>
      </c>
      <c r="C145" s="166"/>
      <c r="D145" s="166"/>
      <c r="E145" s="57"/>
      <c r="F145" s="58"/>
      <c r="G145" s="122" t="s">
        <v>67</v>
      </c>
    </row>
    <row r="146" spans="1:7" ht="32.25" customHeight="1" x14ac:dyDescent="0.2">
      <c r="A146" s="47" t="s">
        <v>294</v>
      </c>
      <c r="B146" s="166" t="s">
        <v>268</v>
      </c>
      <c r="C146" s="166"/>
      <c r="D146" s="166"/>
      <c r="E146" s="57"/>
      <c r="F146" s="58"/>
      <c r="G146" s="122" t="s">
        <v>67</v>
      </c>
    </row>
    <row r="147" spans="1:7" ht="36" customHeight="1" x14ac:dyDescent="0.2">
      <c r="A147" s="47" t="s">
        <v>295</v>
      </c>
      <c r="B147" s="166" t="s">
        <v>147</v>
      </c>
      <c r="C147" s="166"/>
      <c r="D147" s="166"/>
      <c r="E147" s="57"/>
      <c r="F147" s="58"/>
      <c r="G147" s="122" t="s">
        <v>67</v>
      </c>
    </row>
    <row r="148" spans="1:7" ht="36" customHeight="1" x14ac:dyDescent="0.2">
      <c r="A148" s="47" t="s">
        <v>296</v>
      </c>
      <c r="B148" s="166" t="s">
        <v>269</v>
      </c>
      <c r="C148" s="166"/>
      <c r="D148" s="166"/>
      <c r="E148" s="57"/>
      <c r="F148" s="58"/>
      <c r="G148" s="122" t="s">
        <v>67</v>
      </c>
    </row>
    <row r="149" spans="1:7" ht="36" customHeight="1" x14ac:dyDescent="0.2">
      <c r="A149" s="47" t="s">
        <v>297</v>
      </c>
      <c r="B149" s="166" t="s">
        <v>148</v>
      </c>
      <c r="C149" s="166"/>
      <c r="D149" s="166"/>
      <c r="E149" s="57"/>
      <c r="F149" s="58"/>
      <c r="G149" s="122" t="s">
        <v>67</v>
      </c>
    </row>
    <row r="150" spans="1:7" ht="39.75" customHeight="1" x14ac:dyDescent="0.2">
      <c r="A150" s="47" t="s">
        <v>298</v>
      </c>
      <c r="B150" s="166" t="s">
        <v>149</v>
      </c>
      <c r="C150" s="166"/>
      <c r="D150" s="166"/>
      <c r="E150" s="57"/>
      <c r="F150" s="58"/>
      <c r="G150" s="122" t="s">
        <v>67</v>
      </c>
    </row>
    <row r="151" spans="1:7" ht="32.25" customHeight="1" x14ac:dyDescent="0.2">
      <c r="A151" s="47" t="s">
        <v>299</v>
      </c>
      <c r="B151" s="166" t="s">
        <v>311</v>
      </c>
      <c r="C151" s="166"/>
      <c r="D151" s="166"/>
      <c r="E151" s="57"/>
      <c r="F151" s="58"/>
      <c r="G151" s="122" t="s">
        <v>67</v>
      </c>
    </row>
    <row r="152" spans="1:7" ht="32.25" customHeight="1" x14ac:dyDescent="0.2">
      <c r="A152" s="47" t="s">
        <v>300</v>
      </c>
      <c r="B152" s="166" t="s">
        <v>270</v>
      </c>
      <c r="C152" s="166"/>
      <c r="D152" s="166"/>
      <c r="E152" s="57"/>
      <c r="F152" s="58"/>
      <c r="G152" s="122" t="s">
        <v>67</v>
      </c>
    </row>
    <row r="153" spans="1:7" ht="42" customHeight="1" thickBot="1" x14ac:dyDescent="0.25">
      <c r="A153" s="55" t="s">
        <v>301</v>
      </c>
      <c r="B153" s="178" t="s">
        <v>308</v>
      </c>
      <c r="C153" s="178"/>
      <c r="D153" s="178"/>
      <c r="E153" s="120"/>
      <c r="F153" s="121"/>
      <c r="G153" s="123" t="s">
        <v>67</v>
      </c>
    </row>
  </sheetData>
  <sheetProtection password="DE17" sheet="1" objects="1" scenarios="1"/>
  <mergeCells count="169">
    <mergeCell ref="B148:D148"/>
    <mergeCell ref="C109:D109"/>
    <mergeCell ref="E109:G109"/>
    <mergeCell ref="B110:D110"/>
    <mergeCell ref="B116:D116"/>
    <mergeCell ref="B117:D117"/>
    <mergeCell ref="B118:D118"/>
    <mergeCell ref="B119:D119"/>
    <mergeCell ref="B120:D120"/>
    <mergeCell ref="B111:D111"/>
    <mergeCell ref="B112:D112"/>
    <mergeCell ref="B113:D113"/>
    <mergeCell ref="B114:D114"/>
    <mergeCell ref="B115:D115"/>
    <mergeCell ref="B122:D122"/>
    <mergeCell ref="C123:D124"/>
    <mergeCell ref="B145:D145"/>
    <mergeCell ref="B35:D35"/>
    <mergeCell ref="B36:D36"/>
    <mergeCell ref="B37:D37"/>
    <mergeCell ref="B38:D38"/>
    <mergeCell ref="B61:D61"/>
    <mergeCell ref="B42:D42"/>
    <mergeCell ref="B40:D40"/>
    <mergeCell ref="B137:D137"/>
    <mergeCell ref="B39:D39"/>
    <mergeCell ref="B51:D51"/>
    <mergeCell ref="B48:D48"/>
    <mergeCell ref="B49:D49"/>
    <mergeCell ref="B132:D132"/>
    <mergeCell ref="B87:D87"/>
    <mergeCell ref="B123:B124"/>
    <mergeCell ref="B52:D52"/>
    <mergeCell ref="B79:D79"/>
    <mergeCell ref="B96:D96"/>
    <mergeCell ref="B103:D103"/>
    <mergeCell ref="B71:D71"/>
    <mergeCell ref="B105:D105"/>
    <mergeCell ref="B88:D88"/>
    <mergeCell ref="B83:D83"/>
    <mergeCell ref="E41:G41"/>
    <mergeCell ref="C54:D54"/>
    <mergeCell ref="E54:G54"/>
    <mergeCell ref="C62:D62"/>
    <mergeCell ref="E62:G62"/>
    <mergeCell ref="C66:D66"/>
    <mergeCell ref="E66:G66"/>
    <mergeCell ref="B63:D63"/>
    <mergeCell ref="B64:D64"/>
    <mergeCell ref="E47:G47"/>
    <mergeCell ref="E53:G53"/>
    <mergeCell ref="E40:G40"/>
    <mergeCell ref="B17:D17"/>
    <mergeCell ref="B18:D18"/>
    <mergeCell ref="B108:D108"/>
    <mergeCell ref="B104:D104"/>
    <mergeCell ref="B101:D101"/>
    <mergeCell ref="B78:D78"/>
    <mergeCell ref="B23:D23"/>
    <mergeCell ref="B24:D24"/>
    <mergeCell ref="B25:D25"/>
    <mergeCell ref="B27:D27"/>
    <mergeCell ref="B29:D29"/>
    <mergeCell ref="C30:D30"/>
    <mergeCell ref="B70:D70"/>
    <mergeCell ref="B53:D53"/>
    <mergeCell ref="B76:D76"/>
    <mergeCell ref="B84:D84"/>
    <mergeCell ref="C47:D47"/>
    <mergeCell ref="B106:D106"/>
    <mergeCell ref="B26:D26"/>
    <mergeCell ref="B50:D50"/>
    <mergeCell ref="B32:D32"/>
    <mergeCell ref="B33:D33"/>
    <mergeCell ref="E30:G30"/>
    <mergeCell ref="B10:D10"/>
    <mergeCell ref="B80:D80"/>
    <mergeCell ref="B81:D81"/>
    <mergeCell ref="B82:D82"/>
    <mergeCell ref="B20:D20"/>
    <mergeCell ref="B44:D44"/>
    <mergeCell ref="B22:D22"/>
    <mergeCell ref="B28:D28"/>
    <mergeCell ref="B46:D46"/>
    <mergeCell ref="B65:D65"/>
    <mergeCell ref="B56:D56"/>
    <mergeCell ref="B55:D55"/>
    <mergeCell ref="B57:D57"/>
    <mergeCell ref="B58:D58"/>
    <mergeCell ref="B59:D59"/>
    <mergeCell ref="B60:D60"/>
    <mergeCell ref="B15:D15"/>
    <mergeCell ref="B12:D12"/>
    <mergeCell ref="B67:D67"/>
    <mergeCell ref="B31:D31"/>
    <mergeCell ref="B34:D34"/>
    <mergeCell ref="B74:D74"/>
    <mergeCell ref="B16:D16"/>
    <mergeCell ref="C41:D41"/>
    <mergeCell ref="B14:D14"/>
    <mergeCell ref="E1:G3"/>
    <mergeCell ref="E6:G6"/>
    <mergeCell ref="E7:G7"/>
    <mergeCell ref="E5:G5"/>
    <mergeCell ref="B77:D77"/>
    <mergeCell ref="B75:D75"/>
    <mergeCell ref="B19:D19"/>
    <mergeCell ref="B21:D21"/>
    <mergeCell ref="B72:D72"/>
    <mergeCell ref="B43:D43"/>
    <mergeCell ref="B45:D45"/>
    <mergeCell ref="B73:D73"/>
    <mergeCell ref="A1:D1"/>
    <mergeCell ref="A2:D2"/>
    <mergeCell ref="B4:D4"/>
    <mergeCell ref="B5:D5"/>
    <mergeCell ref="B13:D13"/>
    <mergeCell ref="A6:A7"/>
    <mergeCell ref="B7:D7"/>
    <mergeCell ref="C6:D6"/>
    <mergeCell ref="B8:D8"/>
    <mergeCell ref="B9:D9"/>
    <mergeCell ref="B11:D11"/>
    <mergeCell ref="B153:D153"/>
    <mergeCell ref="B139:D139"/>
    <mergeCell ref="B142:D142"/>
    <mergeCell ref="B125:D125"/>
    <mergeCell ref="B131:D131"/>
    <mergeCell ref="B147:D147"/>
    <mergeCell ref="B150:D150"/>
    <mergeCell ref="B146:D146"/>
    <mergeCell ref="B136:D136"/>
    <mergeCell ref="B133:D133"/>
    <mergeCell ref="B130:D130"/>
    <mergeCell ref="B128:D128"/>
    <mergeCell ref="B129:D129"/>
    <mergeCell ref="B126:D126"/>
    <mergeCell ref="B127:D127"/>
    <mergeCell ref="B134:D134"/>
    <mergeCell ref="B135:D135"/>
    <mergeCell ref="B140:D140"/>
    <mergeCell ref="B141:D141"/>
    <mergeCell ref="B151:D151"/>
    <mergeCell ref="B143:D143"/>
    <mergeCell ref="B144:D144"/>
    <mergeCell ref="B152:D152"/>
    <mergeCell ref="B149:D149"/>
    <mergeCell ref="A122:A124"/>
    <mergeCell ref="B68:D68"/>
    <mergeCell ref="B69:D69"/>
    <mergeCell ref="E122:G122"/>
    <mergeCell ref="E123:G123"/>
    <mergeCell ref="B85:D85"/>
    <mergeCell ref="B107:D107"/>
    <mergeCell ref="B86:D86"/>
    <mergeCell ref="B89:D89"/>
    <mergeCell ref="B90:D90"/>
    <mergeCell ref="B92:D92"/>
    <mergeCell ref="B91:D91"/>
    <mergeCell ref="B93:D93"/>
    <mergeCell ref="B94:D94"/>
    <mergeCell ref="B99:D99"/>
    <mergeCell ref="B95:D95"/>
    <mergeCell ref="B97:D97"/>
    <mergeCell ref="B98:D98"/>
    <mergeCell ref="B100:D100"/>
    <mergeCell ref="E121:G121"/>
    <mergeCell ref="A121:D121"/>
    <mergeCell ref="B102:D102"/>
  </mergeCells>
  <phoneticPr fontId="7" type="noConversion"/>
  <printOptions horizontalCentered="1"/>
  <pageMargins left="0.55118110236220474" right="0.27559055118110237" top="0.94488188976377963" bottom="0.47244094488188981" header="0" footer="0"/>
  <pageSetup paperSize="9" scale="76" orientation="portrait" r:id="rId1"/>
  <headerFooter alignWithMargins="0">
    <oddHeader>&amp;CINSTITUTO NACIONAL DE CANCEROLOGÍA
Empresa Social del Estado
PLAN DE MEJROAMIENTO DE LA RED LAN INC 
PRIMERA ETAPA</oddHeader>
    <oddFooter>&amp;LInvitación Pública Redes2014&amp;C&amp;D - &amp;T&amp;RHoja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H24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7" sqref="E7"/>
    </sheetView>
  </sheetViews>
  <sheetFormatPr baseColWidth="10" defaultRowHeight="12.75" x14ac:dyDescent="0.15"/>
  <cols>
    <col min="1" max="1" width="6.42578125" style="31" customWidth="1"/>
    <col min="2" max="2" width="13.85546875" style="32" customWidth="1"/>
    <col min="3" max="3" width="52.42578125" style="31" customWidth="1"/>
    <col min="4" max="4" width="11.42578125" style="32"/>
    <col min="5" max="5" width="21" style="31" bestFit="1" customWidth="1"/>
    <col min="6" max="6" width="14.42578125" style="33" bestFit="1" customWidth="1"/>
    <col min="7" max="7" width="13.42578125" style="33" bestFit="1" customWidth="1"/>
    <col min="8" max="16384" width="11.42578125" style="31"/>
  </cols>
  <sheetData>
    <row r="1" spans="1:7" ht="24" customHeight="1" thickBot="1" x14ac:dyDescent="0.25">
      <c r="A1" s="252" t="str">
        <f>+Eval_Requisitos!A1</f>
        <v>CONVOCATORIA PÚBLICA No</v>
      </c>
      <c r="B1" s="253"/>
      <c r="C1" s="253"/>
      <c r="D1" s="254"/>
      <c r="E1" s="249" t="s">
        <v>50</v>
      </c>
      <c r="F1" s="250"/>
      <c r="G1" s="251"/>
    </row>
    <row r="2" spans="1:7" ht="31.5" x14ac:dyDescent="0.2">
      <c r="A2" s="258" t="s">
        <v>6</v>
      </c>
      <c r="B2" s="113" t="s">
        <v>3</v>
      </c>
      <c r="C2" s="260" t="s">
        <v>7</v>
      </c>
      <c r="D2" s="262" t="s">
        <v>30</v>
      </c>
      <c r="E2" s="224" t="s">
        <v>0</v>
      </c>
      <c r="F2" s="113" t="s">
        <v>11</v>
      </c>
      <c r="G2" s="114" t="s">
        <v>12</v>
      </c>
    </row>
    <row r="3" spans="1:7" ht="12.75" customHeight="1" x14ac:dyDescent="0.15">
      <c r="A3" s="259"/>
      <c r="B3" s="18" t="s">
        <v>29</v>
      </c>
      <c r="C3" s="261"/>
      <c r="D3" s="263"/>
      <c r="E3" s="225"/>
      <c r="F3" s="231" t="s">
        <v>33</v>
      </c>
      <c r="G3" s="232"/>
    </row>
    <row r="4" spans="1:7" ht="28.5" customHeight="1" x14ac:dyDescent="0.2">
      <c r="A4" s="264" t="str">
        <f>+Eval_Requisitos!B4</f>
        <v>PLAN DE MEJORAMIENTO RED DE AREA LOCAL INC - PRIMERA ETAPA</v>
      </c>
      <c r="B4" s="265"/>
      <c r="C4" s="265"/>
      <c r="D4" s="266"/>
      <c r="E4" s="228">
        <f>+E22</f>
        <v>0</v>
      </c>
      <c r="F4" s="229"/>
      <c r="G4" s="230"/>
    </row>
    <row r="5" spans="1:7" ht="18" customHeight="1" x14ac:dyDescent="0.2">
      <c r="A5" s="96" t="s">
        <v>9</v>
      </c>
      <c r="B5" s="255" t="s">
        <v>171</v>
      </c>
      <c r="C5" s="256"/>
      <c r="D5" s="257"/>
      <c r="E5" s="228">
        <f>+E22</f>
        <v>0</v>
      </c>
      <c r="F5" s="229"/>
      <c r="G5" s="230"/>
    </row>
    <row r="6" spans="1:7" ht="18" customHeight="1" x14ac:dyDescent="0.2">
      <c r="A6" s="74">
        <v>1</v>
      </c>
      <c r="B6" s="246" t="s">
        <v>74</v>
      </c>
      <c r="C6" s="247"/>
      <c r="D6" s="248"/>
      <c r="E6" s="243">
        <f>SUM(G7:G8)</f>
        <v>0</v>
      </c>
      <c r="F6" s="244"/>
      <c r="G6" s="245"/>
    </row>
    <row r="7" spans="1:7" ht="27.75" customHeight="1" x14ac:dyDescent="0.2">
      <c r="A7" s="75" t="s">
        <v>68</v>
      </c>
      <c r="B7" s="115" t="s">
        <v>56</v>
      </c>
      <c r="C7" s="92" t="s">
        <v>150</v>
      </c>
      <c r="D7" s="48">
        <v>1</v>
      </c>
      <c r="E7" s="62" t="s">
        <v>9</v>
      </c>
      <c r="F7" s="63">
        <v>0</v>
      </c>
      <c r="G7" s="64">
        <f>+F7*D7</f>
        <v>0</v>
      </c>
    </row>
    <row r="8" spans="1:7" ht="27.75" customHeight="1" x14ac:dyDescent="0.2">
      <c r="A8" s="75" t="s">
        <v>69</v>
      </c>
      <c r="B8" s="115" t="s">
        <v>64</v>
      </c>
      <c r="C8" s="92" t="s">
        <v>151</v>
      </c>
      <c r="D8" s="48">
        <v>1</v>
      </c>
      <c r="E8" s="62" t="s">
        <v>9</v>
      </c>
      <c r="F8" s="63">
        <v>0</v>
      </c>
      <c r="G8" s="64">
        <f>+F8*D8</f>
        <v>0</v>
      </c>
    </row>
    <row r="9" spans="1:7" ht="18" customHeight="1" x14ac:dyDescent="0.2">
      <c r="A9" s="74">
        <v>2</v>
      </c>
      <c r="B9" s="246" t="s">
        <v>154</v>
      </c>
      <c r="C9" s="247"/>
      <c r="D9" s="248"/>
      <c r="E9" s="243">
        <f>SUM(G10:G11)</f>
        <v>0</v>
      </c>
      <c r="F9" s="244"/>
      <c r="G9" s="245"/>
    </row>
    <row r="10" spans="1:7" ht="27.75" customHeight="1" x14ac:dyDescent="0.2">
      <c r="A10" s="19" t="s">
        <v>57</v>
      </c>
      <c r="B10" s="56" t="s">
        <v>2</v>
      </c>
      <c r="C10" s="92" t="s">
        <v>167</v>
      </c>
      <c r="D10" s="48">
        <v>1</v>
      </c>
      <c r="E10" s="62" t="s">
        <v>9</v>
      </c>
      <c r="F10" s="63">
        <v>0</v>
      </c>
      <c r="G10" s="64">
        <f>+F10*D10</f>
        <v>0</v>
      </c>
    </row>
    <row r="11" spans="1:7" ht="27.75" customHeight="1" x14ac:dyDescent="0.2">
      <c r="A11" s="19" t="s">
        <v>59</v>
      </c>
      <c r="B11" s="86" t="s">
        <v>169</v>
      </c>
      <c r="C11" s="92" t="s">
        <v>168</v>
      </c>
      <c r="D11" s="48">
        <v>1</v>
      </c>
      <c r="E11" s="62"/>
      <c r="F11" s="63">
        <v>0</v>
      </c>
      <c r="G11" s="64">
        <f>+F11*D11</f>
        <v>0</v>
      </c>
    </row>
    <row r="12" spans="1:7" ht="18" customHeight="1" x14ac:dyDescent="0.2">
      <c r="A12" s="74">
        <v>3</v>
      </c>
      <c r="B12" s="246" t="s">
        <v>160</v>
      </c>
      <c r="C12" s="247"/>
      <c r="D12" s="248"/>
      <c r="E12" s="243">
        <f>SUM(G13:G17)</f>
        <v>0</v>
      </c>
      <c r="F12" s="244"/>
      <c r="G12" s="245"/>
    </row>
    <row r="13" spans="1:7" ht="35.25" customHeight="1" x14ac:dyDescent="0.2">
      <c r="A13" s="241" t="s">
        <v>161</v>
      </c>
      <c r="B13" s="267" t="s">
        <v>162</v>
      </c>
      <c r="C13" s="52" t="s">
        <v>172</v>
      </c>
      <c r="D13" s="48">
        <v>1</v>
      </c>
      <c r="E13" s="62" t="s">
        <v>9</v>
      </c>
      <c r="F13" s="63">
        <v>0</v>
      </c>
      <c r="G13" s="64">
        <f>+F13*D13</f>
        <v>0</v>
      </c>
    </row>
    <row r="14" spans="1:7" ht="35.25" customHeight="1" x14ac:dyDescent="0.2">
      <c r="A14" s="242"/>
      <c r="B14" s="268"/>
      <c r="C14" s="52" t="s">
        <v>271</v>
      </c>
      <c r="D14" s="48">
        <v>1</v>
      </c>
      <c r="E14" s="62"/>
      <c r="F14" s="63">
        <v>0</v>
      </c>
      <c r="G14" s="64">
        <f>+F14*D14</f>
        <v>0</v>
      </c>
    </row>
    <row r="15" spans="1:7" ht="35.25" customHeight="1" x14ac:dyDescent="0.2">
      <c r="A15" s="19" t="s">
        <v>58</v>
      </c>
      <c r="B15" s="115" t="s">
        <v>170</v>
      </c>
      <c r="C15" s="52" t="s">
        <v>152</v>
      </c>
      <c r="D15" s="48">
        <v>1</v>
      </c>
      <c r="E15" s="62"/>
      <c r="F15" s="63">
        <v>0</v>
      </c>
      <c r="G15" s="64">
        <v>0</v>
      </c>
    </row>
    <row r="16" spans="1:7" ht="27.75" customHeight="1" x14ac:dyDescent="0.2">
      <c r="A16" s="19" t="s">
        <v>164</v>
      </c>
      <c r="B16" s="97" t="s">
        <v>165</v>
      </c>
      <c r="C16" s="92" t="s">
        <v>153</v>
      </c>
      <c r="D16" s="48">
        <v>1</v>
      </c>
      <c r="E16" s="62" t="s">
        <v>9</v>
      </c>
      <c r="F16" s="63">
        <v>0</v>
      </c>
      <c r="G16" s="64">
        <f>+F16*D16</f>
        <v>0</v>
      </c>
    </row>
    <row r="17" spans="1:8" ht="27.75" customHeight="1" x14ac:dyDescent="0.2">
      <c r="A17" s="19" t="s">
        <v>60</v>
      </c>
      <c r="B17" s="97" t="s">
        <v>248</v>
      </c>
      <c r="C17" s="92" t="s">
        <v>272</v>
      </c>
      <c r="D17" s="48">
        <v>1</v>
      </c>
      <c r="E17" s="62" t="s">
        <v>9</v>
      </c>
      <c r="F17" s="63">
        <v>0</v>
      </c>
      <c r="G17" s="64">
        <f>+F17*D17</f>
        <v>0</v>
      </c>
    </row>
    <row r="18" spans="1:8" x14ac:dyDescent="0.2">
      <c r="A18" s="40" t="s">
        <v>31</v>
      </c>
      <c r="B18" s="41"/>
      <c r="C18" s="219" t="s">
        <v>34</v>
      </c>
      <c r="D18" s="220"/>
      <c r="E18" s="236">
        <f>+E6+E9+E12</f>
        <v>0</v>
      </c>
      <c r="F18" s="237"/>
      <c r="G18" s="238"/>
    </row>
    <row r="19" spans="1:8" x14ac:dyDescent="0.2">
      <c r="A19" s="40"/>
      <c r="B19" s="41"/>
      <c r="C19" s="239" t="s">
        <v>35</v>
      </c>
      <c r="D19" s="240"/>
      <c r="E19" s="226">
        <v>0.16</v>
      </c>
      <c r="F19" s="227"/>
      <c r="G19" s="76">
        <f>+E18*E19</f>
        <v>0</v>
      </c>
    </row>
    <row r="20" spans="1:8" x14ac:dyDescent="0.2">
      <c r="A20" s="40"/>
      <c r="B20" s="41"/>
      <c r="C20" s="239" t="s">
        <v>52</v>
      </c>
      <c r="D20" s="240"/>
      <c r="E20" s="233">
        <f>+E18+G19</f>
        <v>0</v>
      </c>
      <c r="F20" s="234"/>
      <c r="G20" s="235"/>
    </row>
    <row r="21" spans="1:8" x14ac:dyDescent="0.2">
      <c r="A21" s="40"/>
      <c r="B21" s="41"/>
      <c r="C21" s="239" t="s">
        <v>51</v>
      </c>
      <c r="D21" s="240"/>
      <c r="E21" s="226">
        <v>0</v>
      </c>
      <c r="F21" s="227"/>
      <c r="G21" s="76">
        <f>+E20*E21</f>
        <v>0</v>
      </c>
      <c r="H21" s="31" t="s">
        <v>9</v>
      </c>
    </row>
    <row r="22" spans="1:8" ht="13.5" thickBot="1" x14ac:dyDescent="0.25">
      <c r="A22" s="42"/>
      <c r="B22" s="43"/>
      <c r="C22" s="217" t="s">
        <v>53</v>
      </c>
      <c r="D22" s="218"/>
      <c r="E22" s="221">
        <f>+E20-G21</f>
        <v>0</v>
      </c>
      <c r="F22" s="222"/>
      <c r="G22" s="223"/>
    </row>
    <row r="24" spans="1:8" x14ac:dyDescent="0.15">
      <c r="F24" s="33" t="s">
        <v>9</v>
      </c>
    </row>
  </sheetData>
  <sheetProtection password="DE17" sheet="1" objects="1" scenarios="1"/>
  <mergeCells count="29">
    <mergeCell ref="A13:A14"/>
    <mergeCell ref="E6:G6"/>
    <mergeCell ref="B6:D6"/>
    <mergeCell ref="E1:G1"/>
    <mergeCell ref="A1:D1"/>
    <mergeCell ref="B5:D5"/>
    <mergeCell ref="A2:A3"/>
    <mergeCell ref="C2:C3"/>
    <mergeCell ref="D2:D3"/>
    <mergeCell ref="A4:D4"/>
    <mergeCell ref="B9:D9"/>
    <mergeCell ref="E9:G9"/>
    <mergeCell ref="B12:D12"/>
    <mergeCell ref="E12:G12"/>
    <mergeCell ref="B13:B14"/>
    <mergeCell ref="C22:D22"/>
    <mergeCell ref="C18:D18"/>
    <mergeCell ref="E22:G22"/>
    <mergeCell ref="E2:E3"/>
    <mergeCell ref="E21:F21"/>
    <mergeCell ref="E19:F19"/>
    <mergeCell ref="E5:G5"/>
    <mergeCell ref="F3:G3"/>
    <mergeCell ref="E20:G20"/>
    <mergeCell ref="E4:G4"/>
    <mergeCell ref="E18:G18"/>
    <mergeCell ref="C21:D21"/>
    <mergeCell ref="C19:D19"/>
    <mergeCell ref="C20:D20"/>
  </mergeCells>
  <phoneticPr fontId="7" type="noConversion"/>
  <printOptions horizontalCentered="1"/>
  <pageMargins left="0.78740157480314965" right="0.78740157480314965" top="0.98425196850393704" bottom="0.59055118110236227" header="0" footer="0"/>
  <pageSetup scale="92" orientation="landscape" horizontalDpi="360" verticalDpi="360" r:id="rId1"/>
  <headerFooter alignWithMargins="0">
    <oddHeader>&amp;CIINSTITUTO NACIONAL DE CANCEROLOGÍA
Empresa Social del Estado
PLAN DE MEJROAMIENTO DE LA RED LAN INC 
PRIMERA ETAPA</oddHeader>
    <oddFooter>&amp;LInvitación Pública Redes2014&amp;C&amp;D - &amp;T&amp;RHoja 1 de 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F29"/>
  <sheetViews>
    <sheetView workbookViewId="0">
      <pane ySplit="4" topLeftCell="A5" activePane="bottomLeft" state="frozen"/>
      <selection pane="bottomLeft" activeCell="B5" sqref="B5"/>
    </sheetView>
  </sheetViews>
  <sheetFormatPr baseColWidth="10" defaultRowHeight="12.75" x14ac:dyDescent="0.2"/>
  <cols>
    <col min="1" max="1" width="5.7109375" style="1" bestFit="1" customWidth="1"/>
    <col min="2" max="2" width="17.85546875" style="1" customWidth="1"/>
    <col min="3" max="3" width="67.28515625" style="1" customWidth="1"/>
    <col min="4" max="4" width="10.28515625" style="1" customWidth="1"/>
    <col min="5" max="5" width="15.28515625" style="3" customWidth="1"/>
    <col min="6" max="6" width="14.42578125" style="3" customWidth="1"/>
    <col min="7" max="16384" width="11.42578125" style="1"/>
  </cols>
  <sheetData>
    <row r="1" spans="1:6" ht="24" customHeight="1" x14ac:dyDescent="0.2">
      <c r="A1" s="284" t="str">
        <f>+Eval_Requisitos!A1</f>
        <v>CONVOCATORIA PÚBLICA No</v>
      </c>
      <c r="B1" s="285"/>
      <c r="C1" s="286"/>
      <c r="D1" s="294" t="str">
        <f>+ProducServic!E1</f>
        <v>OFERENTE</v>
      </c>
      <c r="E1" s="295"/>
      <c r="F1" s="296"/>
    </row>
    <row r="2" spans="1:6" ht="15" x14ac:dyDescent="0.2">
      <c r="A2" s="287" t="s">
        <v>14</v>
      </c>
      <c r="B2" s="288"/>
      <c r="C2" s="289"/>
      <c r="D2" s="292" t="s">
        <v>8</v>
      </c>
      <c r="E2" s="290" t="s">
        <v>13</v>
      </c>
      <c r="F2" s="291"/>
    </row>
    <row r="3" spans="1:6" ht="12.75" customHeight="1" x14ac:dyDescent="0.2">
      <c r="A3" s="303" t="s">
        <v>6</v>
      </c>
      <c r="B3" s="297" t="s">
        <v>55</v>
      </c>
      <c r="C3" s="297" t="s">
        <v>7</v>
      </c>
      <c r="D3" s="292"/>
      <c r="E3" s="299" t="s">
        <v>11</v>
      </c>
      <c r="F3" s="301" t="s">
        <v>12</v>
      </c>
    </row>
    <row r="4" spans="1:6" ht="13.5" thickBot="1" x14ac:dyDescent="0.25">
      <c r="A4" s="304"/>
      <c r="B4" s="298"/>
      <c r="C4" s="298"/>
      <c r="D4" s="293"/>
      <c r="E4" s="300"/>
      <c r="F4" s="302"/>
    </row>
    <row r="5" spans="1:6" ht="36" customHeight="1" thickTop="1" x14ac:dyDescent="0.2">
      <c r="A5" s="100">
        <v>1</v>
      </c>
      <c r="B5" s="20"/>
      <c r="C5" s="50" t="s">
        <v>9</v>
      </c>
      <c r="D5" s="90"/>
      <c r="E5" s="77">
        <v>0</v>
      </c>
      <c r="F5" s="78">
        <f t="shared" ref="F5:F7" si="0">+E5*D5</f>
        <v>0</v>
      </c>
    </row>
    <row r="6" spans="1:6" ht="36" customHeight="1" x14ac:dyDescent="0.2">
      <c r="A6" s="101">
        <v>2</v>
      </c>
      <c r="B6" s="20"/>
      <c r="C6" s="50" t="s">
        <v>9</v>
      </c>
      <c r="D6" s="90"/>
      <c r="E6" s="77">
        <v>0</v>
      </c>
      <c r="F6" s="78">
        <f t="shared" si="0"/>
        <v>0</v>
      </c>
    </row>
    <row r="7" spans="1:6" ht="36" customHeight="1" x14ac:dyDescent="0.2">
      <c r="A7" s="101">
        <v>3</v>
      </c>
      <c r="B7" s="20"/>
      <c r="C7" s="50" t="s">
        <v>9</v>
      </c>
      <c r="D7" s="90"/>
      <c r="E7" s="77">
        <v>0</v>
      </c>
      <c r="F7" s="78">
        <f t="shared" si="0"/>
        <v>0</v>
      </c>
    </row>
    <row r="8" spans="1:6" ht="36" customHeight="1" x14ac:dyDescent="0.2">
      <c r="A8" s="101">
        <v>4</v>
      </c>
      <c r="B8" s="20"/>
      <c r="C8" s="50" t="s">
        <v>9</v>
      </c>
      <c r="D8" s="90"/>
      <c r="E8" s="77">
        <v>0</v>
      </c>
      <c r="F8" s="78">
        <f>+E8*D8</f>
        <v>0</v>
      </c>
    </row>
    <row r="9" spans="1:6" ht="28.5" customHeight="1" x14ac:dyDescent="0.2">
      <c r="A9" s="2">
        <v>5</v>
      </c>
      <c r="B9" s="20"/>
      <c r="C9" s="50" t="s">
        <v>9</v>
      </c>
      <c r="D9" s="90"/>
      <c r="E9" s="77">
        <v>0</v>
      </c>
      <c r="F9" s="78">
        <f>+E9*D9</f>
        <v>0</v>
      </c>
    </row>
    <row r="10" spans="1:6" ht="28.5" customHeight="1" x14ac:dyDescent="0.2">
      <c r="A10" s="2">
        <v>6</v>
      </c>
      <c r="B10" s="20"/>
      <c r="C10" s="50"/>
      <c r="D10" s="90"/>
      <c r="E10" s="77">
        <v>0</v>
      </c>
      <c r="F10" s="78">
        <f t="shared" ref="F10:F24" si="1">+E10*D10</f>
        <v>0</v>
      </c>
    </row>
    <row r="11" spans="1:6" ht="28.5" customHeight="1" x14ac:dyDescent="0.2">
      <c r="A11" s="2">
        <v>7</v>
      </c>
      <c r="B11" s="20"/>
      <c r="C11" s="50"/>
      <c r="D11" s="90"/>
      <c r="E11" s="77">
        <v>0</v>
      </c>
      <c r="F11" s="78">
        <f t="shared" si="1"/>
        <v>0</v>
      </c>
    </row>
    <row r="12" spans="1:6" ht="28.5" customHeight="1" x14ac:dyDescent="0.2">
      <c r="A12" s="2">
        <v>8</v>
      </c>
      <c r="B12" s="20"/>
      <c r="C12" s="50"/>
      <c r="D12" s="90"/>
      <c r="E12" s="77">
        <v>0</v>
      </c>
      <c r="F12" s="78">
        <f t="shared" si="1"/>
        <v>0</v>
      </c>
    </row>
    <row r="13" spans="1:6" ht="28.5" customHeight="1" x14ac:dyDescent="0.2">
      <c r="A13" s="2">
        <v>9</v>
      </c>
      <c r="B13" s="20"/>
      <c r="C13" s="50"/>
      <c r="D13" s="90"/>
      <c r="E13" s="77">
        <v>0</v>
      </c>
      <c r="F13" s="78">
        <f t="shared" si="1"/>
        <v>0</v>
      </c>
    </row>
    <row r="14" spans="1:6" ht="28.5" customHeight="1" x14ac:dyDescent="0.2">
      <c r="A14" s="2">
        <v>10</v>
      </c>
      <c r="B14" s="20"/>
      <c r="C14" s="50"/>
      <c r="D14" s="90"/>
      <c r="E14" s="77">
        <v>0</v>
      </c>
      <c r="F14" s="78">
        <f t="shared" si="1"/>
        <v>0</v>
      </c>
    </row>
    <row r="15" spans="1:6" ht="28.5" customHeight="1" x14ac:dyDescent="0.2">
      <c r="A15" s="2">
        <v>11</v>
      </c>
      <c r="B15" s="20"/>
      <c r="C15" s="50"/>
      <c r="D15" s="90"/>
      <c r="E15" s="77">
        <v>0</v>
      </c>
      <c r="F15" s="78">
        <f t="shared" si="1"/>
        <v>0</v>
      </c>
    </row>
    <row r="16" spans="1:6" ht="28.5" customHeight="1" x14ac:dyDescent="0.2">
      <c r="A16" s="2">
        <v>12</v>
      </c>
      <c r="B16" s="20"/>
      <c r="C16" s="50"/>
      <c r="D16" s="90"/>
      <c r="E16" s="77">
        <v>0</v>
      </c>
      <c r="F16" s="78">
        <f t="shared" si="1"/>
        <v>0</v>
      </c>
    </row>
    <row r="17" spans="1:6" ht="28.5" customHeight="1" x14ac:dyDescent="0.2">
      <c r="A17" s="2">
        <v>13</v>
      </c>
      <c r="B17" s="20"/>
      <c r="C17" s="50"/>
      <c r="D17" s="90"/>
      <c r="E17" s="77">
        <v>0</v>
      </c>
      <c r="F17" s="78">
        <f t="shared" si="1"/>
        <v>0</v>
      </c>
    </row>
    <row r="18" spans="1:6" ht="28.5" customHeight="1" x14ac:dyDescent="0.2">
      <c r="A18" s="2">
        <v>14</v>
      </c>
      <c r="B18" s="20"/>
      <c r="C18" s="50"/>
      <c r="D18" s="90"/>
      <c r="E18" s="77">
        <v>0</v>
      </c>
      <c r="F18" s="78">
        <f t="shared" si="1"/>
        <v>0</v>
      </c>
    </row>
    <row r="19" spans="1:6" ht="28.5" customHeight="1" x14ac:dyDescent="0.2">
      <c r="A19" s="2">
        <v>15</v>
      </c>
      <c r="B19" s="20"/>
      <c r="C19" s="50"/>
      <c r="D19" s="90"/>
      <c r="E19" s="77">
        <v>0</v>
      </c>
      <c r="F19" s="78">
        <f t="shared" si="1"/>
        <v>0</v>
      </c>
    </row>
    <row r="20" spans="1:6" ht="28.5" customHeight="1" x14ac:dyDescent="0.2">
      <c r="A20" s="2">
        <v>16</v>
      </c>
      <c r="B20" s="20"/>
      <c r="C20" s="50"/>
      <c r="D20" s="90"/>
      <c r="E20" s="77">
        <v>0</v>
      </c>
      <c r="F20" s="78">
        <f t="shared" si="1"/>
        <v>0</v>
      </c>
    </row>
    <row r="21" spans="1:6" ht="28.5" customHeight="1" x14ac:dyDescent="0.2">
      <c r="A21" s="2">
        <v>17</v>
      </c>
      <c r="B21" s="20"/>
      <c r="C21" s="50"/>
      <c r="D21" s="90"/>
      <c r="E21" s="77">
        <v>0</v>
      </c>
      <c r="F21" s="78">
        <f t="shared" si="1"/>
        <v>0</v>
      </c>
    </row>
    <row r="22" spans="1:6" ht="28.5" customHeight="1" x14ac:dyDescent="0.2">
      <c r="A22" s="2">
        <v>18</v>
      </c>
      <c r="B22" s="20"/>
      <c r="C22" s="50"/>
      <c r="D22" s="90"/>
      <c r="E22" s="77">
        <v>0</v>
      </c>
      <c r="F22" s="78">
        <f t="shared" si="1"/>
        <v>0</v>
      </c>
    </row>
    <row r="23" spans="1:6" ht="28.5" customHeight="1" x14ac:dyDescent="0.2">
      <c r="A23" s="2">
        <v>19</v>
      </c>
      <c r="B23" s="20"/>
      <c r="C23" s="50"/>
      <c r="D23" s="90"/>
      <c r="E23" s="77">
        <v>0</v>
      </c>
      <c r="F23" s="78">
        <f>+E23*D23</f>
        <v>0</v>
      </c>
    </row>
    <row r="24" spans="1:6" ht="28.5" customHeight="1" thickBot="1" x14ac:dyDescent="0.25">
      <c r="A24" s="38">
        <v>20</v>
      </c>
      <c r="B24" s="24"/>
      <c r="C24" s="51"/>
      <c r="D24" s="91"/>
      <c r="E24" s="79">
        <v>0</v>
      </c>
      <c r="F24" s="80">
        <f t="shared" si="1"/>
        <v>0</v>
      </c>
    </row>
    <row r="25" spans="1:6" ht="13.5" thickTop="1" x14ac:dyDescent="0.2">
      <c r="A25" s="269" t="s">
        <v>34</v>
      </c>
      <c r="B25" s="270"/>
      <c r="C25" s="271"/>
      <c r="D25" s="236">
        <f>SUM(F5:F24)</f>
        <v>0</v>
      </c>
      <c r="E25" s="237"/>
      <c r="F25" s="238"/>
    </row>
    <row r="26" spans="1:6" x14ac:dyDescent="0.2">
      <c r="A26" s="272" t="s">
        <v>35</v>
      </c>
      <c r="B26" s="273"/>
      <c r="C26" s="274"/>
      <c r="D26" s="83">
        <v>0.16</v>
      </c>
      <c r="E26" s="275">
        <f>+D25*D26</f>
        <v>0</v>
      </c>
      <c r="F26" s="276"/>
    </row>
    <row r="27" spans="1:6" ht="12.75" customHeight="1" x14ac:dyDescent="0.2">
      <c r="A27" s="272" t="s">
        <v>52</v>
      </c>
      <c r="B27" s="273"/>
      <c r="C27" s="274"/>
      <c r="D27" s="81"/>
      <c r="E27" s="282">
        <f>+D25+E26</f>
        <v>0</v>
      </c>
      <c r="F27" s="283"/>
    </row>
    <row r="28" spans="1:6" ht="13.5" customHeight="1" x14ac:dyDescent="0.2">
      <c r="A28" s="272" t="s">
        <v>51</v>
      </c>
      <c r="B28" s="273"/>
      <c r="C28" s="274"/>
      <c r="D28" s="83">
        <v>0</v>
      </c>
      <c r="E28" s="275">
        <f>+D25*D28</f>
        <v>0</v>
      </c>
      <c r="F28" s="276"/>
    </row>
    <row r="29" spans="1:6" ht="12.75" customHeight="1" thickBot="1" x14ac:dyDescent="0.25">
      <c r="A29" s="277" t="s">
        <v>53</v>
      </c>
      <c r="B29" s="278"/>
      <c r="C29" s="279"/>
      <c r="D29" s="82"/>
      <c r="E29" s="280">
        <f>+E27-E28</f>
        <v>0</v>
      </c>
      <c r="F29" s="281"/>
    </row>
  </sheetData>
  <sheetProtection password="DE17" sheet="1" objects="1" scenarios="1"/>
  <mergeCells count="20">
    <mergeCell ref="A1:C1"/>
    <mergeCell ref="A2:C2"/>
    <mergeCell ref="E2:F2"/>
    <mergeCell ref="D2:D4"/>
    <mergeCell ref="D1:F1"/>
    <mergeCell ref="C3:C4"/>
    <mergeCell ref="E3:E4"/>
    <mergeCell ref="F3:F4"/>
    <mergeCell ref="A3:A4"/>
    <mergeCell ref="B3:B4"/>
    <mergeCell ref="A25:C25"/>
    <mergeCell ref="D25:F25"/>
    <mergeCell ref="A26:C26"/>
    <mergeCell ref="E26:F26"/>
    <mergeCell ref="A29:C29"/>
    <mergeCell ref="E29:F29"/>
    <mergeCell ref="A27:C27"/>
    <mergeCell ref="E27:F27"/>
    <mergeCell ref="A28:C28"/>
    <mergeCell ref="E28:F28"/>
  </mergeCells>
  <phoneticPr fontId="0" type="noConversion"/>
  <printOptions horizontalCentered="1"/>
  <pageMargins left="0.78740157480314965" right="0.78740157480314965" top="0.78740157480314965" bottom="0.59055118110236227" header="0" footer="0"/>
  <pageSetup scale="72" orientation="landscape" horizontalDpi="360" verticalDpi="360" r:id="rId1"/>
  <headerFooter alignWithMargins="0">
    <oddHeader>&amp;CINSTITUTO NACIONAL DE CANCEROLOGÍA
Empresa Social del Estado
PLAN DE MEJROAMIENTO DE LA RED LAN INC 
PRIMERA ETAPA</oddHeader>
    <oddFooter>&amp;LInvitación Pública Redes2014&amp;C&amp;D - &amp;T&amp;RHoja 2 de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C14"/>
  <sheetViews>
    <sheetView workbookViewId="0">
      <selection activeCell="A5" sqref="A5"/>
    </sheetView>
  </sheetViews>
  <sheetFormatPr baseColWidth="10" defaultRowHeight="12.75" x14ac:dyDescent="0.2"/>
  <cols>
    <col min="1" max="1" width="39" style="1" customWidth="1"/>
    <col min="2" max="2" width="22.42578125" style="1" customWidth="1"/>
    <col min="3" max="3" width="14.140625" style="1" customWidth="1"/>
    <col min="4" max="16384" width="11.42578125" style="1"/>
  </cols>
  <sheetData>
    <row r="1" spans="1:3" ht="27.75" customHeight="1" thickBot="1" x14ac:dyDescent="0.25">
      <c r="A1" s="252" t="s">
        <v>4</v>
      </c>
      <c r="B1" s="253"/>
      <c r="C1" s="254"/>
    </row>
    <row r="2" spans="1:3" ht="15" customHeight="1" x14ac:dyDescent="0.2">
      <c r="A2" s="312" t="s">
        <v>10</v>
      </c>
      <c r="B2" s="316" t="str">
        <f>+ProducServic!E1</f>
        <v>OFERENTE</v>
      </c>
      <c r="C2" s="317"/>
    </row>
    <row r="3" spans="1:3" x14ac:dyDescent="0.2">
      <c r="A3" s="313"/>
      <c r="B3" s="67" t="s">
        <v>32</v>
      </c>
      <c r="C3" s="68" t="s">
        <v>36</v>
      </c>
    </row>
    <row r="4" spans="1:3" ht="5.25" customHeight="1" x14ac:dyDescent="0.2">
      <c r="A4" s="34"/>
      <c r="B4" s="314"/>
      <c r="C4" s="315"/>
    </row>
    <row r="5" spans="1:3" ht="24.75" customHeight="1" x14ac:dyDescent="0.2">
      <c r="A5" s="35" t="s">
        <v>173</v>
      </c>
      <c r="B5" s="69">
        <f>+ProducServic!E6</f>
        <v>0</v>
      </c>
      <c r="C5" s="70" t="e">
        <f>+B5/$B$14</f>
        <v>#DIV/0!</v>
      </c>
    </row>
    <row r="6" spans="1:3" ht="24.75" customHeight="1" x14ac:dyDescent="0.2">
      <c r="A6" s="35" t="s">
        <v>174</v>
      </c>
      <c r="B6" s="69">
        <f>+ProducServic!E9</f>
        <v>0</v>
      </c>
      <c r="C6" s="70" t="e">
        <f t="shared" ref="C6:C8" si="0">+B6/$B$14</f>
        <v>#DIV/0!</v>
      </c>
    </row>
    <row r="7" spans="1:3" ht="24.75" customHeight="1" x14ac:dyDescent="0.2">
      <c r="A7" s="99" t="s">
        <v>175</v>
      </c>
      <c r="B7" s="98">
        <f>+ProducServic!E12</f>
        <v>0</v>
      </c>
      <c r="C7" s="70" t="e">
        <f t="shared" si="0"/>
        <v>#DIV/0!</v>
      </c>
    </row>
    <row r="8" spans="1:3" ht="24.75" customHeight="1" thickBot="1" x14ac:dyDescent="0.25">
      <c r="A8" s="36" t="s">
        <v>15</v>
      </c>
      <c r="B8" s="71">
        <f>+OtrosCostos!D25</f>
        <v>0</v>
      </c>
      <c r="C8" s="70" t="e">
        <f t="shared" si="0"/>
        <v>#DIV/0!</v>
      </c>
    </row>
    <row r="9" spans="1:3" ht="24.75" customHeight="1" thickTop="1" x14ac:dyDescent="0.2">
      <c r="A9" s="37" t="s">
        <v>16</v>
      </c>
      <c r="B9" s="72">
        <f>SUM(B5:B8)</f>
        <v>0</v>
      </c>
      <c r="C9" s="309" t="e">
        <f>SUM(C5:C8)</f>
        <v>#DIV/0!</v>
      </c>
    </row>
    <row r="10" spans="1:3" ht="24.75" customHeight="1" x14ac:dyDescent="0.2">
      <c r="A10" s="35" t="s">
        <v>54</v>
      </c>
      <c r="B10" s="69">
        <f>+ProducServic!G19+OtrosCostos!E26</f>
        <v>0</v>
      </c>
      <c r="C10" s="310"/>
    </row>
    <row r="11" spans="1:3" ht="24.75" customHeight="1" x14ac:dyDescent="0.2">
      <c r="A11" s="35" t="s">
        <v>52</v>
      </c>
      <c r="B11" s="69">
        <f>+B9+B10</f>
        <v>0</v>
      </c>
      <c r="C11" s="310"/>
    </row>
    <row r="12" spans="1:3" ht="24.75" customHeight="1" x14ac:dyDescent="0.2">
      <c r="A12" s="35" t="s">
        <v>51</v>
      </c>
      <c r="B12" s="69">
        <f>+ProducServic!G21+OtrosCostos!E28</f>
        <v>0</v>
      </c>
      <c r="C12" s="310"/>
    </row>
    <row r="13" spans="1:3" ht="24.75" customHeight="1" x14ac:dyDescent="0.2">
      <c r="A13" s="307" t="s">
        <v>17</v>
      </c>
      <c r="B13" s="73">
        <f>+B11-B12</f>
        <v>0</v>
      </c>
      <c r="C13" s="311"/>
    </row>
    <row r="14" spans="1:3" ht="24.75" customHeight="1" thickBot="1" x14ac:dyDescent="0.25">
      <c r="A14" s="308"/>
      <c r="B14" s="305">
        <f>+B13</f>
        <v>0</v>
      </c>
      <c r="C14" s="306"/>
    </row>
  </sheetData>
  <sheetProtection password="DE17" sheet="1" objects="1" scenarios="1"/>
  <mergeCells count="7">
    <mergeCell ref="B14:C14"/>
    <mergeCell ref="A13:A14"/>
    <mergeCell ref="C9:C13"/>
    <mergeCell ref="A1:C1"/>
    <mergeCell ref="A2:A3"/>
    <mergeCell ref="B4:C4"/>
    <mergeCell ref="B2:C2"/>
  </mergeCells>
  <phoneticPr fontId="0" type="noConversion"/>
  <printOptions horizontalCentered="1"/>
  <pageMargins left="0.78740157480314965" right="0.78740157480314965" top="0.98425196850393704" bottom="0.98425196850393704" header="0" footer="0"/>
  <pageSetup orientation="landscape" horizontalDpi="360" verticalDpi="360" r:id="rId1"/>
  <headerFooter alignWithMargins="0">
    <oddHeader>&amp;CINSTITUTO NACIONAL DE CANCEROLOGÍA
INSTITUTO NACIONAL DE CANCEROLOGÍA
Empresa Social del Estado
PLAN DE MEJROAMIENTO DE LA RED LAN INC 
PRIMERA ETAPA</oddHeader>
    <oddFooter>&amp;LInvitación Pública Redes2014&amp;C&amp;D - &amp;T&amp;RHoja 3 de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8168889431442"/>
    <pageSetUpPr fitToPage="1"/>
  </sheetPr>
  <dimension ref="A1:J34"/>
  <sheetViews>
    <sheetView zoomScale="85" zoomScaleNormal="8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baseColWidth="10" defaultRowHeight="12.75" x14ac:dyDescent="0.2"/>
  <cols>
    <col min="1" max="1" width="6.42578125" style="4" customWidth="1"/>
    <col min="2" max="2" width="40.7109375" style="16" customWidth="1"/>
    <col min="3" max="3" width="32" style="16" customWidth="1"/>
    <col min="4" max="4" width="21.42578125" style="16" customWidth="1"/>
    <col min="5" max="5" width="13.7109375" style="16" customWidth="1"/>
    <col min="6" max="6" width="16.42578125" style="4" customWidth="1"/>
    <col min="7" max="7" width="16.42578125" style="4" bestFit="1" customWidth="1"/>
    <col min="8" max="8" width="24.7109375" style="17" customWidth="1"/>
    <col min="9" max="9" width="11.85546875" style="17" bestFit="1" customWidth="1"/>
    <col min="10" max="10" width="18.42578125" style="17" customWidth="1"/>
    <col min="11" max="16384" width="11.42578125" style="4"/>
  </cols>
  <sheetData>
    <row r="1" spans="1:10" ht="8.25" customHeight="1" x14ac:dyDescent="0.2">
      <c r="A1" s="323" t="s">
        <v>18</v>
      </c>
      <c r="B1" s="324"/>
      <c r="C1" s="324"/>
      <c r="D1" s="324"/>
      <c r="E1" s="324"/>
      <c r="F1" s="324"/>
      <c r="G1" s="324"/>
      <c r="H1" s="324"/>
      <c r="I1" s="324"/>
      <c r="J1" s="325"/>
    </row>
    <row r="2" spans="1:10" ht="11.25" customHeight="1" x14ac:dyDescent="0.2">
      <c r="A2" s="326"/>
      <c r="B2" s="327"/>
      <c r="C2" s="327"/>
      <c r="D2" s="327"/>
      <c r="E2" s="327"/>
      <c r="F2" s="327"/>
      <c r="G2" s="327"/>
      <c r="H2" s="327"/>
      <c r="I2" s="327"/>
      <c r="J2" s="328"/>
    </row>
    <row r="3" spans="1:10" ht="9" customHeight="1" x14ac:dyDescent="0.2">
      <c r="A3" s="326"/>
      <c r="B3" s="327"/>
      <c r="C3" s="327"/>
      <c r="D3" s="327"/>
      <c r="E3" s="327"/>
      <c r="F3" s="327"/>
      <c r="G3" s="327"/>
      <c r="H3" s="327"/>
      <c r="I3" s="327"/>
      <c r="J3" s="328"/>
    </row>
    <row r="4" spans="1:10" ht="25.5" x14ac:dyDescent="0.2">
      <c r="A4" s="318" t="s">
        <v>6</v>
      </c>
      <c r="B4" s="320" t="s">
        <v>19</v>
      </c>
      <c r="C4" s="320" t="s">
        <v>20</v>
      </c>
      <c r="D4" s="5" t="s">
        <v>71</v>
      </c>
      <c r="E4" s="320" t="s">
        <v>21</v>
      </c>
      <c r="F4" s="5" t="s">
        <v>40</v>
      </c>
      <c r="G4" s="5" t="s">
        <v>39</v>
      </c>
      <c r="H4" s="320" t="s">
        <v>22</v>
      </c>
      <c r="I4" s="5" t="s">
        <v>23</v>
      </c>
      <c r="J4" s="6" t="s">
        <v>37</v>
      </c>
    </row>
    <row r="5" spans="1:10" x14ac:dyDescent="0.2">
      <c r="A5" s="319"/>
      <c r="B5" s="321"/>
      <c r="C5" s="321"/>
      <c r="D5" s="84" t="s">
        <v>70</v>
      </c>
      <c r="E5" s="321"/>
      <c r="F5" s="5" t="s">
        <v>38</v>
      </c>
      <c r="G5" s="5" t="s">
        <v>38</v>
      </c>
      <c r="H5" s="321"/>
      <c r="I5" s="39">
        <v>616000</v>
      </c>
      <c r="J5" s="6" t="s">
        <v>5</v>
      </c>
    </row>
    <row r="6" spans="1:10" ht="5.25" customHeight="1" x14ac:dyDescent="0.2">
      <c r="A6" s="329"/>
      <c r="B6" s="330"/>
      <c r="C6" s="330"/>
      <c r="D6" s="330"/>
      <c r="E6" s="330"/>
      <c r="F6" s="330"/>
      <c r="G6" s="330"/>
      <c r="H6" s="330"/>
      <c r="I6" s="330"/>
      <c r="J6" s="8"/>
    </row>
    <row r="7" spans="1:10" ht="29.25" customHeight="1" x14ac:dyDescent="0.2">
      <c r="A7" s="7">
        <v>1</v>
      </c>
      <c r="B7" s="20" t="s">
        <v>9</v>
      </c>
      <c r="C7" s="21" t="s">
        <v>9</v>
      </c>
      <c r="D7" s="21" t="s">
        <v>9</v>
      </c>
      <c r="E7" s="21" t="s">
        <v>9</v>
      </c>
      <c r="F7" s="22" t="s">
        <v>9</v>
      </c>
      <c r="G7" s="22" t="s">
        <v>9</v>
      </c>
      <c r="H7" s="23">
        <v>0</v>
      </c>
      <c r="I7" s="9">
        <f>+H7/$I$5</f>
        <v>0</v>
      </c>
      <c r="J7" s="28" t="s">
        <v>9</v>
      </c>
    </row>
    <row r="8" spans="1:10" ht="29.25" customHeight="1" x14ac:dyDescent="0.2">
      <c r="A8" s="7">
        <v>2</v>
      </c>
      <c r="B8" s="20"/>
      <c r="C8" s="21"/>
      <c r="D8" s="21"/>
      <c r="E8" s="21"/>
      <c r="F8" s="22"/>
      <c r="G8" s="22"/>
      <c r="H8" s="23">
        <v>0</v>
      </c>
      <c r="I8" s="9">
        <f t="shared" ref="I8:I28" si="0">+H8/$I$5</f>
        <v>0</v>
      </c>
      <c r="J8" s="28"/>
    </row>
    <row r="9" spans="1:10" ht="29.25" customHeight="1" x14ac:dyDescent="0.2">
      <c r="A9" s="7">
        <v>3</v>
      </c>
      <c r="B9" s="20" t="s">
        <v>9</v>
      </c>
      <c r="C9" s="21"/>
      <c r="D9" s="21"/>
      <c r="E9" s="21"/>
      <c r="F9" s="22"/>
      <c r="G9" s="22"/>
      <c r="H9" s="23">
        <v>0</v>
      </c>
      <c r="I9" s="9">
        <f t="shared" si="0"/>
        <v>0</v>
      </c>
      <c r="J9" s="28"/>
    </row>
    <row r="10" spans="1:10" ht="29.25" customHeight="1" x14ac:dyDescent="0.2">
      <c r="A10" s="7">
        <v>4</v>
      </c>
      <c r="B10" s="20"/>
      <c r="C10" s="21"/>
      <c r="D10" s="21"/>
      <c r="E10" s="21"/>
      <c r="F10" s="22"/>
      <c r="G10" s="22"/>
      <c r="H10" s="23">
        <v>0</v>
      </c>
      <c r="I10" s="9">
        <f t="shared" si="0"/>
        <v>0</v>
      </c>
      <c r="J10" s="28"/>
    </row>
    <row r="11" spans="1:10" ht="29.25" customHeight="1" x14ac:dyDescent="0.2">
      <c r="A11" s="7">
        <v>5</v>
      </c>
      <c r="B11" s="20"/>
      <c r="C11" s="21"/>
      <c r="D11" s="21"/>
      <c r="E11" s="21"/>
      <c r="F11" s="22"/>
      <c r="G11" s="22"/>
      <c r="H11" s="23">
        <v>0</v>
      </c>
      <c r="I11" s="9">
        <f t="shared" si="0"/>
        <v>0</v>
      </c>
      <c r="J11" s="28"/>
    </row>
    <row r="12" spans="1:10" ht="29.25" customHeight="1" x14ac:dyDescent="0.2">
      <c r="A12" s="7">
        <v>6</v>
      </c>
      <c r="B12" s="20"/>
      <c r="C12" s="21"/>
      <c r="D12" s="21"/>
      <c r="E12" s="21"/>
      <c r="F12" s="22"/>
      <c r="G12" s="22"/>
      <c r="H12" s="23">
        <v>0</v>
      </c>
      <c r="I12" s="9">
        <f t="shared" si="0"/>
        <v>0</v>
      </c>
      <c r="J12" s="28"/>
    </row>
    <row r="13" spans="1:10" ht="29.25" customHeight="1" x14ac:dyDescent="0.2">
      <c r="A13" s="7">
        <v>7</v>
      </c>
      <c r="B13" s="20"/>
      <c r="C13" s="21"/>
      <c r="D13" s="21"/>
      <c r="E13" s="21"/>
      <c r="F13" s="22"/>
      <c r="G13" s="22"/>
      <c r="H13" s="23">
        <v>0</v>
      </c>
      <c r="I13" s="9">
        <f t="shared" si="0"/>
        <v>0</v>
      </c>
      <c r="J13" s="28"/>
    </row>
    <row r="14" spans="1:10" ht="29.25" customHeight="1" x14ac:dyDescent="0.2">
      <c r="A14" s="7">
        <v>8</v>
      </c>
      <c r="B14" s="20"/>
      <c r="C14" s="21"/>
      <c r="D14" s="21"/>
      <c r="E14" s="21"/>
      <c r="F14" s="22"/>
      <c r="G14" s="22"/>
      <c r="H14" s="23">
        <v>0</v>
      </c>
      <c r="I14" s="9">
        <f t="shared" si="0"/>
        <v>0</v>
      </c>
      <c r="J14" s="28"/>
    </row>
    <row r="15" spans="1:10" ht="29.25" customHeight="1" x14ac:dyDescent="0.2">
      <c r="A15" s="7">
        <v>9</v>
      </c>
      <c r="B15" s="20"/>
      <c r="C15" s="21"/>
      <c r="D15" s="21"/>
      <c r="E15" s="21"/>
      <c r="F15" s="22"/>
      <c r="G15" s="22"/>
      <c r="H15" s="23">
        <v>0</v>
      </c>
      <c r="I15" s="9">
        <f t="shared" si="0"/>
        <v>0</v>
      </c>
      <c r="J15" s="28"/>
    </row>
    <row r="16" spans="1:10" ht="29.25" customHeight="1" x14ac:dyDescent="0.2">
      <c r="A16" s="7">
        <v>10</v>
      </c>
      <c r="B16" s="20"/>
      <c r="C16" s="21"/>
      <c r="D16" s="21"/>
      <c r="E16" s="21"/>
      <c r="F16" s="22"/>
      <c r="G16" s="22"/>
      <c r="H16" s="23">
        <v>0</v>
      </c>
      <c r="I16" s="9">
        <f t="shared" si="0"/>
        <v>0</v>
      </c>
      <c r="J16" s="28"/>
    </row>
    <row r="17" spans="1:10" ht="29.25" customHeight="1" x14ac:dyDescent="0.2">
      <c r="A17" s="7">
        <v>11</v>
      </c>
      <c r="B17" s="20"/>
      <c r="C17" s="21"/>
      <c r="D17" s="21"/>
      <c r="E17" s="21"/>
      <c r="F17" s="22"/>
      <c r="G17" s="22"/>
      <c r="H17" s="23">
        <v>0</v>
      </c>
      <c r="I17" s="9">
        <f t="shared" si="0"/>
        <v>0</v>
      </c>
      <c r="J17" s="28"/>
    </row>
    <row r="18" spans="1:10" ht="29.25" customHeight="1" x14ac:dyDescent="0.2">
      <c r="A18" s="7">
        <v>12</v>
      </c>
      <c r="B18" s="20"/>
      <c r="C18" s="21"/>
      <c r="D18" s="21"/>
      <c r="E18" s="21"/>
      <c r="F18" s="22"/>
      <c r="G18" s="22"/>
      <c r="H18" s="23">
        <v>0</v>
      </c>
      <c r="I18" s="9">
        <f t="shared" si="0"/>
        <v>0</v>
      </c>
      <c r="J18" s="28"/>
    </row>
    <row r="19" spans="1:10" ht="29.25" customHeight="1" x14ac:dyDescent="0.2">
      <c r="A19" s="7">
        <v>13</v>
      </c>
      <c r="B19" s="20"/>
      <c r="C19" s="21"/>
      <c r="D19" s="21"/>
      <c r="E19" s="21"/>
      <c r="F19" s="22"/>
      <c r="G19" s="22"/>
      <c r="H19" s="23">
        <v>0</v>
      </c>
      <c r="I19" s="9">
        <f t="shared" si="0"/>
        <v>0</v>
      </c>
      <c r="J19" s="28"/>
    </row>
    <row r="20" spans="1:10" ht="29.25" customHeight="1" x14ac:dyDescent="0.2">
      <c r="A20" s="7">
        <v>14</v>
      </c>
      <c r="B20" s="20"/>
      <c r="C20" s="21"/>
      <c r="D20" s="21"/>
      <c r="E20" s="21"/>
      <c r="F20" s="22"/>
      <c r="G20" s="22"/>
      <c r="H20" s="23">
        <v>0</v>
      </c>
      <c r="I20" s="9">
        <f t="shared" si="0"/>
        <v>0</v>
      </c>
      <c r="J20" s="28"/>
    </row>
    <row r="21" spans="1:10" ht="29.25" customHeight="1" x14ac:dyDescent="0.2">
      <c r="A21" s="7">
        <v>15</v>
      </c>
      <c r="B21" s="20"/>
      <c r="C21" s="21"/>
      <c r="D21" s="21"/>
      <c r="E21" s="21"/>
      <c r="F21" s="22"/>
      <c r="G21" s="22"/>
      <c r="H21" s="23">
        <v>0</v>
      </c>
      <c r="I21" s="9">
        <f t="shared" si="0"/>
        <v>0</v>
      </c>
      <c r="J21" s="28"/>
    </row>
    <row r="22" spans="1:10" ht="29.25" customHeight="1" x14ac:dyDescent="0.2">
      <c r="A22" s="7">
        <v>16</v>
      </c>
      <c r="B22" s="20"/>
      <c r="C22" s="21"/>
      <c r="D22" s="21"/>
      <c r="E22" s="21"/>
      <c r="F22" s="22"/>
      <c r="G22" s="22"/>
      <c r="H22" s="23">
        <v>0</v>
      </c>
      <c r="I22" s="9">
        <f t="shared" si="0"/>
        <v>0</v>
      </c>
      <c r="J22" s="28"/>
    </row>
    <row r="23" spans="1:10" ht="29.25" customHeight="1" x14ac:dyDescent="0.2">
      <c r="A23" s="7">
        <v>17</v>
      </c>
      <c r="B23" s="20"/>
      <c r="C23" s="21"/>
      <c r="D23" s="21"/>
      <c r="E23" s="21"/>
      <c r="F23" s="22"/>
      <c r="G23" s="22"/>
      <c r="H23" s="23">
        <v>0</v>
      </c>
      <c r="I23" s="9">
        <f t="shared" si="0"/>
        <v>0</v>
      </c>
      <c r="J23" s="28"/>
    </row>
    <row r="24" spans="1:10" ht="29.25" customHeight="1" x14ac:dyDescent="0.2">
      <c r="A24" s="7">
        <v>18</v>
      </c>
      <c r="B24" s="20"/>
      <c r="C24" s="21"/>
      <c r="D24" s="21"/>
      <c r="E24" s="21"/>
      <c r="F24" s="22"/>
      <c r="G24" s="22"/>
      <c r="H24" s="23">
        <v>0</v>
      </c>
      <c r="I24" s="9">
        <f t="shared" si="0"/>
        <v>0</v>
      </c>
      <c r="J24" s="28"/>
    </row>
    <row r="25" spans="1:10" ht="29.25" customHeight="1" x14ac:dyDescent="0.2">
      <c r="A25" s="7">
        <v>19</v>
      </c>
      <c r="B25" s="20"/>
      <c r="C25" s="21"/>
      <c r="D25" s="21"/>
      <c r="E25" s="21"/>
      <c r="F25" s="22"/>
      <c r="G25" s="22"/>
      <c r="H25" s="23">
        <v>0</v>
      </c>
      <c r="I25" s="9">
        <f t="shared" si="0"/>
        <v>0</v>
      </c>
      <c r="J25" s="28"/>
    </row>
    <row r="26" spans="1:10" ht="29.25" customHeight="1" x14ac:dyDescent="0.2">
      <c r="A26" s="7">
        <v>20</v>
      </c>
      <c r="B26" s="20"/>
      <c r="C26" s="21"/>
      <c r="D26" s="21"/>
      <c r="E26" s="21"/>
      <c r="F26" s="22"/>
      <c r="G26" s="22"/>
      <c r="H26" s="23">
        <v>0</v>
      </c>
      <c r="I26" s="9">
        <f t="shared" si="0"/>
        <v>0</v>
      </c>
      <c r="J26" s="28"/>
    </row>
    <row r="27" spans="1:10" ht="29.25" customHeight="1" x14ac:dyDescent="0.2">
      <c r="A27" s="7">
        <v>21</v>
      </c>
      <c r="B27" s="20"/>
      <c r="C27" s="21"/>
      <c r="D27" s="21"/>
      <c r="E27" s="21"/>
      <c r="F27" s="22"/>
      <c r="G27" s="22"/>
      <c r="H27" s="23">
        <v>0</v>
      </c>
      <c r="I27" s="9">
        <f t="shared" si="0"/>
        <v>0</v>
      </c>
      <c r="J27" s="28"/>
    </row>
    <row r="28" spans="1:10" ht="29.25" customHeight="1" thickBot="1" x14ac:dyDescent="0.25">
      <c r="A28" s="10">
        <v>22</v>
      </c>
      <c r="B28" s="24"/>
      <c r="C28" s="25"/>
      <c r="D28" s="25"/>
      <c r="E28" s="25"/>
      <c r="F28" s="26"/>
      <c r="G28" s="26"/>
      <c r="H28" s="27">
        <v>0</v>
      </c>
      <c r="I28" s="11">
        <f t="shared" si="0"/>
        <v>0</v>
      </c>
      <c r="J28" s="29"/>
    </row>
    <row r="29" spans="1:10" ht="24.75" customHeight="1" thickTop="1" thickBot="1" x14ac:dyDescent="0.25">
      <c r="A29" s="331" t="s">
        <v>24</v>
      </c>
      <c r="B29" s="332"/>
      <c r="C29" s="332"/>
      <c r="D29" s="85"/>
      <c r="E29" s="12"/>
      <c r="F29" s="12"/>
      <c r="G29" s="12"/>
      <c r="H29" s="13">
        <f>SUM(H7:H28)</f>
        <v>0</v>
      </c>
      <c r="I29" s="14">
        <f>SUM(I7:I28)</f>
        <v>0</v>
      </c>
      <c r="J29" s="15"/>
    </row>
    <row r="31" spans="1:10" x14ac:dyDescent="0.2">
      <c r="B31" s="30" t="s">
        <v>25</v>
      </c>
      <c r="C31" s="322" t="s">
        <v>9</v>
      </c>
      <c r="D31" s="322"/>
      <c r="E31" s="322"/>
      <c r="F31" s="322"/>
      <c r="G31" s="322"/>
      <c r="H31" s="322"/>
      <c r="I31" s="322"/>
      <c r="J31" s="322"/>
    </row>
    <row r="32" spans="1:10" x14ac:dyDescent="0.2">
      <c r="B32" s="30" t="s">
        <v>26</v>
      </c>
      <c r="C32" s="322"/>
      <c r="D32" s="322"/>
      <c r="E32" s="322"/>
      <c r="F32" s="322"/>
      <c r="G32" s="322"/>
      <c r="H32" s="322"/>
      <c r="I32" s="322"/>
      <c r="J32" s="322"/>
    </row>
    <row r="33" spans="2:10" x14ac:dyDescent="0.2">
      <c r="B33" s="30" t="s">
        <v>27</v>
      </c>
      <c r="C33" s="322"/>
      <c r="D33" s="322"/>
      <c r="E33" s="322"/>
      <c r="F33" s="322"/>
      <c r="G33" s="322"/>
      <c r="H33" s="322"/>
      <c r="I33" s="322"/>
      <c r="J33" s="322"/>
    </row>
    <row r="34" spans="2:10" x14ac:dyDescent="0.2">
      <c r="B34" s="30" t="s">
        <v>28</v>
      </c>
      <c r="C34" s="322"/>
      <c r="D34" s="322"/>
      <c r="E34" s="322"/>
      <c r="F34" s="322"/>
      <c r="G34" s="322"/>
      <c r="H34" s="322"/>
      <c r="I34" s="322"/>
      <c r="J34" s="322"/>
    </row>
  </sheetData>
  <sheetProtection password="DE17" sheet="1" objects="1" scenarios="1"/>
  <mergeCells count="12">
    <mergeCell ref="A4:A5"/>
    <mergeCell ref="B4:B5"/>
    <mergeCell ref="C33:J33"/>
    <mergeCell ref="C34:J34"/>
    <mergeCell ref="A1:J3"/>
    <mergeCell ref="A6:I6"/>
    <mergeCell ref="A29:C29"/>
    <mergeCell ref="C31:J31"/>
    <mergeCell ref="H4:H5"/>
    <mergeCell ref="E4:E5"/>
    <mergeCell ref="C4:C5"/>
    <mergeCell ref="C32:J32"/>
  </mergeCells>
  <phoneticPr fontId="0" type="noConversion"/>
  <pageMargins left="0.74803149606299213" right="0.74803149606299213" top="0.59055118110236227" bottom="0.98425196850393704" header="0" footer="0"/>
  <pageSetup scale="60" orientation="landscape" horizontalDpi="360" verticalDpi="360" r:id="rId1"/>
  <headerFooter alignWithMargins="0">
    <oddHeader>&amp;CINSTITUTO NACIONAL DE CANCEROLOGÍA
Empresa Social del Estado
PLAN DE MEJROAMIENTO DE LA RED LAN INC 
PRIMERA ETAPA</oddHeader>
    <oddFooter>&amp;LInvitación Pública Redes2014&amp;C&amp;D - &amp;T&amp;RHoja  1 -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O38"/>
  <sheetViews>
    <sheetView workbookViewId="0">
      <selection activeCell="G8" sqref="G8"/>
    </sheetView>
  </sheetViews>
  <sheetFormatPr baseColWidth="10" defaultRowHeight="12.75" x14ac:dyDescent="0.2"/>
  <cols>
    <col min="1" max="1" width="5.7109375" style="1" bestFit="1" customWidth="1"/>
    <col min="2" max="2" width="42.85546875" style="1" customWidth="1"/>
    <col min="3" max="3" width="10" style="1" customWidth="1"/>
    <col min="4" max="4" width="21.42578125" style="1" customWidth="1"/>
    <col min="5" max="5" width="24.140625" style="149" bestFit="1" customWidth="1"/>
    <col min="6" max="6" width="14.42578125" style="149" customWidth="1"/>
    <col min="7" max="7" width="9.28515625" style="1" bestFit="1" customWidth="1"/>
    <col min="8" max="9" width="11.28515625" style="1" customWidth="1"/>
    <col min="10" max="10" width="11.7109375" style="1" bestFit="1" customWidth="1"/>
    <col min="11" max="14" width="11.42578125" style="1"/>
    <col min="15" max="15" width="14.5703125" style="126" bestFit="1" customWidth="1"/>
    <col min="16" max="16384" width="11.42578125" style="1"/>
  </cols>
  <sheetData>
    <row r="1" spans="1:15" ht="15.75" thickBot="1" x14ac:dyDescent="0.25">
      <c r="A1" s="335" t="str">
        <f>+Eval_Requisitos!A1</f>
        <v>CONVOCATORIA PÚBLICA No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7"/>
    </row>
    <row r="2" spans="1:15" ht="13.5" thickBot="1" x14ac:dyDescent="0.25">
      <c r="A2" s="338" t="s">
        <v>181</v>
      </c>
      <c r="B2" s="339"/>
      <c r="C2" s="340"/>
      <c r="D2" s="344" t="str">
        <f>+ProducServic!E1</f>
        <v>OFERENTE</v>
      </c>
      <c r="E2" s="345"/>
      <c r="F2" s="345"/>
      <c r="G2" s="345"/>
      <c r="H2" s="345"/>
      <c r="I2" s="345"/>
      <c r="J2" s="345"/>
      <c r="K2" s="345"/>
      <c r="L2" s="345"/>
      <c r="M2" s="345"/>
      <c r="N2" s="346"/>
    </row>
    <row r="3" spans="1:15" x14ac:dyDescent="0.2">
      <c r="A3" s="341"/>
      <c r="B3" s="342"/>
      <c r="C3" s="343"/>
      <c r="D3" s="347" t="s">
        <v>182</v>
      </c>
      <c r="E3" s="347" t="s">
        <v>183</v>
      </c>
      <c r="F3" s="350" t="s">
        <v>184</v>
      </c>
      <c r="G3" s="353" t="s">
        <v>185</v>
      </c>
      <c r="H3" s="356" t="s">
        <v>186</v>
      </c>
      <c r="I3" s="359" t="s">
        <v>187</v>
      </c>
      <c r="J3" s="353" t="s">
        <v>188</v>
      </c>
      <c r="K3" s="353" t="s">
        <v>189</v>
      </c>
      <c r="L3" s="353" t="s">
        <v>190</v>
      </c>
      <c r="M3" s="353" t="s">
        <v>191</v>
      </c>
      <c r="N3" s="363" t="s">
        <v>192</v>
      </c>
    </row>
    <row r="4" spans="1:15" ht="12.75" customHeight="1" x14ac:dyDescent="0.2">
      <c r="A4" s="366" t="s">
        <v>193</v>
      </c>
      <c r="B4" s="367"/>
      <c r="C4" s="368"/>
      <c r="D4" s="348"/>
      <c r="E4" s="348"/>
      <c r="F4" s="351"/>
      <c r="G4" s="354"/>
      <c r="H4" s="357"/>
      <c r="I4" s="360"/>
      <c r="J4" s="354"/>
      <c r="K4" s="354"/>
      <c r="L4" s="354"/>
      <c r="M4" s="354"/>
      <c r="N4" s="364"/>
    </row>
    <row r="5" spans="1:15" ht="13.5" thickBot="1" x14ac:dyDescent="0.25">
      <c r="A5" s="369"/>
      <c r="B5" s="370"/>
      <c r="C5" s="371"/>
      <c r="D5" s="349"/>
      <c r="E5" s="349"/>
      <c r="F5" s="352"/>
      <c r="G5" s="355"/>
      <c r="H5" s="358"/>
      <c r="I5" s="361"/>
      <c r="J5" s="362"/>
      <c r="K5" s="362"/>
      <c r="L5" s="362"/>
      <c r="M5" s="362"/>
      <c r="N5" s="365"/>
      <c r="O5" s="126" t="s">
        <v>9</v>
      </c>
    </row>
    <row r="6" spans="1:15" s="32" customFormat="1" ht="13.5" thickBot="1" x14ac:dyDescent="0.25">
      <c r="A6" s="394" t="s">
        <v>9</v>
      </c>
      <c r="B6" s="395"/>
      <c r="C6" s="127" t="s">
        <v>194</v>
      </c>
      <c r="D6" s="128"/>
      <c r="E6" s="396" t="s">
        <v>195</v>
      </c>
      <c r="F6" s="397"/>
      <c r="G6" s="397"/>
      <c r="H6" s="397"/>
      <c r="I6" s="129"/>
      <c r="J6" s="333" t="s">
        <v>196</v>
      </c>
      <c r="K6" s="333"/>
      <c r="L6" s="333"/>
      <c r="M6" s="333"/>
      <c r="N6" s="334"/>
      <c r="O6" s="130" t="s">
        <v>9</v>
      </c>
    </row>
    <row r="7" spans="1:15" x14ac:dyDescent="0.2">
      <c r="A7" s="313" t="s">
        <v>197</v>
      </c>
      <c r="B7" s="388"/>
      <c r="C7" s="131" t="s">
        <v>198</v>
      </c>
      <c r="D7" s="374" t="s">
        <v>9</v>
      </c>
      <c r="E7" s="375"/>
      <c r="F7" s="375"/>
      <c r="G7" s="375"/>
      <c r="H7" s="375"/>
      <c r="I7" s="132">
        <v>2</v>
      </c>
      <c r="J7" s="133">
        <v>3</v>
      </c>
      <c r="K7" s="133">
        <v>4</v>
      </c>
      <c r="L7" s="133">
        <v>6</v>
      </c>
      <c r="M7" s="133">
        <v>9</v>
      </c>
      <c r="N7" s="134">
        <v>15</v>
      </c>
    </row>
    <row r="8" spans="1:15" ht="84" x14ac:dyDescent="0.2">
      <c r="A8" s="101">
        <v>1</v>
      </c>
      <c r="B8" s="135" t="s">
        <v>199</v>
      </c>
      <c r="C8" s="151" t="s">
        <v>220</v>
      </c>
      <c r="D8" s="136" t="s">
        <v>274</v>
      </c>
      <c r="E8" s="136" t="s">
        <v>200</v>
      </c>
      <c r="F8" s="137" t="s">
        <v>201</v>
      </c>
      <c r="G8" s="138">
        <v>1</v>
      </c>
      <c r="H8" s="139" t="s">
        <v>202</v>
      </c>
      <c r="I8" s="154"/>
      <c r="J8" s="155"/>
      <c r="K8" s="155"/>
      <c r="L8" s="155"/>
      <c r="M8" s="155"/>
      <c r="N8" s="156"/>
      <c r="O8" s="126" t="s">
        <v>9</v>
      </c>
    </row>
    <row r="9" spans="1:15" ht="73.5" x14ac:dyDescent="0.2">
      <c r="A9" s="101">
        <v>2</v>
      </c>
      <c r="B9" s="135" t="s">
        <v>203</v>
      </c>
      <c r="C9" s="151" t="s">
        <v>220</v>
      </c>
      <c r="D9" s="136" t="s">
        <v>204</v>
      </c>
      <c r="E9" s="136" t="s">
        <v>205</v>
      </c>
      <c r="F9" s="137" t="s">
        <v>201</v>
      </c>
      <c r="G9" s="138">
        <v>1</v>
      </c>
      <c r="H9" s="140" t="s">
        <v>206</v>
      </c>
      <c r="I9" s="154"/>
      <c r="J9" s="155"/>
      <c r="K9" s="155"/>
      <c r="L9" s="155"/>
      <c r="M9" s="155"/>
      <c r="N9" s="156"/>
    </row>
    <row r="10" spans="1:15" ht="52.5" x14ac:dyDescent="0.2">
      <c r="A10" s="101">
        <v>3</v>
      </c>
      <c r="B10" s="135" t="s">
        <v>207</v>
      </c>
      <c r="C10" s="151" t="s">
        <v>220</v>
      </c>
      <c r="D10" s="136" t="s">
        <v>208</v>
      </c>
      <c r="E10" s="136" t="s">
        <v>209</v>
      </c>
      <c r="F10" s="137" t="s">
        <v>201</v>
      </c>
      <c r="G10" s="138">
        <v>1</v>
      </c>
      <c r="H10" s="140" t="s">
        <v>206</v>
      </c>
      <c r="I10" s="154"/>
      <c r="J10" s="155"/>
      <c r="K10" s="155"/>
      <c r="L10" s="155"/>
      <c r="M10" s="155"/>
      <c r="N10" s="156"/>
    </row>
    <row r="11" spans="1:15" ht="73.5" x14ac:dyDescent="0.2">
      <c r="A11" s="101">
        <v>4</v>
      </c>
      <c r="B11" s="135" t="s">
        <v>210</v>
      </c>
      <c r="C11" s="151" t="s">
        <v>220</v>
      </c>
      <c r="D11" s="136" t="s">
        <v>211</v>
      </c>
      <c r="E11" s="136" t="s">
        <v>309</v>
      </c>
      <c r="F11" s="137" t="s">
        <v>201</v>
      </c>
      <c r="G11" s="138">
        <v>1</v>
      </c>
      <c r="H11" s="140" t="s">
        <v>206</v>
      </c>
      <c r="I11" s="154"/>
      <c r="J11" s="155"/>
      <c r="K11" s="155"/>
      <c r="L11" s="155"/>
      <c r="M11" s="155"/>
      <c r="N11" s="156"/>
    </row>
    <row r="12" spans="1:15" ht="52.5" x14ac:dyDescent="0.2">
      <c r="A12" s="101">
        <v>5</v>
      </c>
      <c r="B12" s="135" t="s">
        <v>212</v>
      </c>
      <c r="C12" s="151" t="s">
        <v>220</v>
      </c>
      <c r="D12" s="136" t="s">
        <v>213</v>
      </c>
      <c r="E12" s="136" t="s">
        <v>214</v>
      </c>
      <c r="F12" s="137" t="s">
        <v>201</v>
      </c>
      <c r="G12" s="138">
        <v>1</v>
      </c>
      <c r="H12" s="140" t="s">
        <v>206</v>
      </c>
      <c r="I12" s="154"/>
      <c r="J12" s="155"/>
      <c r="K12" s="155"/>
      <c r="L12" s="155"/>
      <c r="M12" s="155"/>
      <c r="N12" s="156"/>
    </row>
    <row r="13" spans="1:15" ht="84.75" thickBot="1" x14ac:dyDescent="0.25">
      <c r="A13" s="101">
        <v>6</v>
      </c>
      <c r="B13" s="135" t="s">
        <v>215</v>
      </c>
      <c r="C13" s="151" t="s">
        <v>220</v>
      </c>
      <c r="D13" s="136" t="s">
        <v>216</v>
      </c>
      <c r="E13" s="136" t="s">
        <v>217</v>
      </c>
      <c r="F13" s="137" t="s">
        <v>201</v>
      </c>
      <c r="G13" s="138">
        <v>1</v>
      </c>
      <c r="H13" s="140" t="s">
        <v>206</v>
      </c>
      <c r="I13" s="157"/>
      <c r="J13" s="158"/>
      <c r="K13" s="158"/>
      <c r="L13" s="158"/>
      <c r="M13" s="158"/>
      <c r="N13" s="159"/>
    </row>
    <row r="14" spans="1:15" ht="13.5" thickBot="1" x14ac:dyDescent="0.25">
      <c r="A14" s="141"/>
      <c r="B14" s="142" t="s">
        <v>9</v>
      </c>
      <c r="C14" s="143"/>
      <c r="D14" s="144"/>
      <c r="E14" s="389" t="s">
        <v>218</v>
      </c>
      <c r="F14" s="390"/>
      <c r="G14" s="390"/>
      <c r="H14" s="391"/>
      <c r="I14" s="152">
        <f>SUM(I8:I13)</f>
        <v>0</v>
      </c>
      <c r="J14" s="152">
        <f>SUM(J8:J13)</f>
        <v>0</v>
      </c>
      <c r="K14" s="152">
        <f>SUM(K8:K13)</f>
        <v>0</v>
      </c>
      <c r="L14" s="152">
        <f>SUM(L8:L13)</f>
        <v>0</v>
      </c>
      <c r="M14" s="152"/>
      <c r="N14" s="153">
        <f>SUM(N8:N13)</f>
        <v>0</v>
      </c>
    </row>
    <row r="15" spans="1:15" ht="13.5" thickBot="1" x14ac:dyDescent="0.25">
      <c r="A15" s="392" t="s">
        <v>219</v>
      </c>
      <c r="B15" s="393"/>
      <c r="C15" s="145"/>
      <c r="D15" s="145"/>
      <c r="E15" s="146" t="s">
        <v>9</v>
      </c>
      <c r="F15" s="146"/>
      <c r="G15" s="147"/>
      <c r="H15" s="145"/>
      <c r="I15" s="372">
        <f>SUM(I14:N14)</f>
        <v>0</v>
      </c>
      <c r="J15" s="372"/>
      <c r="K15" s="372"/>
      <c r="L15" s="372"/>
      <c r="M15" s="372"/>
      <c r="N15" s="373"/>
      <c r="O15" s="126" t="s">
        <v>9</v>
      </c>
    </row>
    <row r="16" spans="1:15" x14ac:dyDescent="0.2">
      <c r="B16" s="1" t="s">
        <v>9</v>
      </c>
      <c r="E16" s="148" t="s">
        <v>9</v>
      </c>
      <c r="F16" s="148"/>
      <c r="G16" s="126"/>
    </row>
    <row r="18" spans="1:8" ht="13.5" thickBot="1" x14ac:dyDescent="0.25"/>
    <row r="19" spans="1:8" ht="13.5" thickBot="1" x14ac:dyDescent="0.25">
      <c r="A19" s="338" t="s">
        <v>181</v>
      </c>
      <c r="B19" s="339"/>
      <c r="C19" s="340"/>
      <c r="D19" s="399" t="str">
        <f>+D2</f>
        <v>OFERENTE</v>
      </c>
      <c r="E19" s="400"/>
      <c r="F19" s="400"/>
      <c r="G19" s="400"/>
      <c r="H19" s="401"/>
    </row>
    <row r="20" spans="1:8" x14ac:dyDescent="0.2">
      <c r="A20" s="341"/>
      <c r="B20" s="342"/>
      <c r="C20" s="343"/>
      <c r="D20" s="376" t="s">
        <v>182</v>
      </c>
      <c r="E20" s="376" t="s">
        <v>183</v>
      </c>
      <c r="F20" s="379" t="s">
        <v>184</v>
      </c>
      <c r="G20" s="382" t="s">
        <v>185</v>
      </c>
      <c r="H20" s="385" t="s">
        <v>186</v>
      </c>
    </row>
    <row r="21" spans="1:8" x14ac:dyDescent="0.2">
      <c r="A21" s="403" t="s">
        <v>193</v>
      </c>
      <c r="B21" s="404"/>
      <c r="C21" s="405"/>
      <c r="D21" s="377"/>
      <c r="E21" s="377"/>
      <c r="F21" s="380"/>
      <c r="G21" s="383"/>
      <c r="H21" s="386"/>
    </row>
    <row r="22" spans="1:8" ht="13.5" thickBot="1" x14ac:dyDescent="0.25">
      <c r="A22" s="406"/>
      <c r="B22" s="407"/>
      <c r="C22" s="408"/>
      <c r="D22" s="378"/>
      <c r="E22" s="378"/>
      <c r="F22" s="381"/>
      <c r="G22" s="384"/>
      <c r="H22" s="387"/>
    </row>
    <row r="23" spans="1:8" ht="13.5" thickBot="1" x14ac:dyDescent="0.25">
      <c r="A23" s="394" t="s">
        <v>9</v>
      </c>
      <c r="B23" s="395"/>
      <c r="C23" s="127" t="s">
        <v>194</v>
      </c>
      <c r="D23" s="396" t="s">
        <v>221</v>
      </c>
      <c r="E23" s="397"/>
      <c r="F23" s="397"/>
      <c r="G23" s="397"/>
      <c r="H23" s="402"/>
    </row>
    <row r="24" spans="1:8" x14ac:dyDescent="0.2">
      <c r="A24" s="313" t="s">
        <v>222</v>
      </c>
      <c r="B24" s="388"/>
      <c r="C24" s="131" t="s">
        <v>198</v>
      </c>
      <c r="D24" s="374" t="s">
        <v>9</v>
      </c>
      <c r="E24" s="375"/>
      <c r="F24" s="375"/>
      <c r="G24" s="375"/>
      <c r="H24" s="398"/>
    </row>
    <row r="25" spans="1:8" ht="30" customHeight="1" x14ac:dyDescent="0.2">
      <c r="A25" s="101">
        <v>1</v>
      </c>
      <c r="B25" s="103"/>
      <c r="C25" s="104"/>
      <c r="D25" s="160"/>
      <c r="E25" s="105"/>
      <c r="F25" s="105"/>
      <c r="G25" s="106" t="s">
        <v>9</v>
      </c>
      <c r="H25" s="161"/>
    </row>
    <row r="26" spans="1:8" ht="30" customHeight="1" x14ac:dyDescent="0.2">
      <c r="A26" s="101">
        <v>2</v>
      </c>
      <c r="B26" s="103"/>
      <c r="C26" s="104"/>
      <c r="D26" s="160"/>
      <c r="E26" s="105"/>
      <c r="F26" s="105"/>
      <c r="G26" s="106"/>
      <c r="H26" s="161"/>
    </row>
    <row r="27" spans="1:8" ht="30" customHeight="1" x14ac:dyDescent="0.2">
      <c r="A27" s="101">
        <v>3</v>
      </c>
      <c r="B27" s="103"/>
      <c r="C27" s="104"/>
      <c r="D27" s="160"/>
      <c r="E27" s="105"/>
      <c r="F27" s="105"/>
      <c r="G27" s="106"/>
      <c r="H27" s="161"/>
    </row>
    <row r="28" spans="1:8" ht="30" customHeight="1" x14ac:dyDescent="0.2">
      <c r="A28" s="101">
        <v>4</v>
      </c>
      <c r="B28" s="103"/>
      <c r="C28" s="104"/>
      <c r="D28" s="160"/>
      <c r="E28" s="105"/>
      <c r="F28" s="105"/>
      <c r="G28" s="106"/>
      <c r="H28" s="161"/>
    </row>
    <row r="29" spans="1:8" ht="30" customHeight="1" x14ac:dyDescent="0.2">
      <c r="A29" s="101">
        <v>5</v>
      </c>
      <c r="B29" s="103"/>
      <c r="C29" s="104"/>
      <c r="D29" s="160"/>
      <c r="E29" s="105"/>
      <c r="F29" s="105"/>
      <c r="G29" s="106"/>
      <c r="H29" s="161"/>
    </row>
    <row r="30" spans="1:8" ht="30" customHeight="1" x14ac:dyDescent="0.2">
      <c r="A30" s="101">
        <v>6</v>
      </c>
      <c r="B30" s="103"/>
      <c r="C30" s="104"/>
      <c r="D30" s="160"/>
      <c r="E30" s="105"/>
      <c r="F30" s="105"/>
      <c r="G30" s="106"/>
      <c r="H30" s="161"/>
    </row>
    <row r="31" spans="1:8" ht="30" customHeight="1" x14ac:dyDescent="0.2">
      <c r="A31" s="101">
        <v>7</v>
      </c>
      <c r="B31" s="103"/>
      <c r="C31" s="104"/>
      <c r="D31" s="160"/>
      <c r="E31" s="105"/>
      <c r="F31" s="105"/>
      <c r="G31" s="106"/>
      <c r="H31" s="161"/>
    </row>
    <row r="32" spans="1:8" ht="30" customHeight="1" x14ac:dyDescent="0.2">
      <c r="A32" s="101">
        <v>8</v>
      </c>
      <c r="B32" s="103"/>
      <c r="C32" s="104"/>
      <c r="D32" s="160"/>
      <c r="E32" s="105"/>
      <c r="F32" s="105"/>
      <c r="G32" s="106"/>
      <c r="H32" s="161"/>
    </row>
    <row r="33" spans="1:8" ht="30" customHeight="1" x14ac:dyDescent="0.2">
      <c r="A33" s="101">
        <v>9</v>
      </c>
      <c r="B33" s="103"/>
      <c r="C33" s="104"/>
      <c r="D33" s="160"/>
      <c r="E33" s="105"/>
      <c r="F33" s="105"/>
      <c r="G33" s="106"/>
      <c r="H33" s="161"/>
    </row>
    <row r="34" spans="1:8" ht="30" customHeight="1" x14ac:dyDescent="0.2">
      <c r="A34" s="101">
        <v>10</v>
      </c>
      <c r="B34" s="103"/>
      <c r="C34" s="104"/>
      <c r="D34" s="160"/>
      <c r="E34" s="105"/>
      <c r="F34" s="105"/>
      <c r="G34" s="106"/>
      <c r="H34" s="161"/>
    </row>
    <row r="35" spans="1:8" ht="30" customHeight="1" x14ac:dyDescent="0.2">
      <c r="A35" s="101">
        <v>11</v>
      </c>
      <c r="B35" s="103"/>
      <c r="C35" s="104"/>
      <c r="D35" s="160"/>
      <c r="E35" s="105"/>
      <c r="F35" s="105"/>
      <c r="G35" s="106"/>
      <c r="H35" s="161"/>
    </row>
    <row r="36" spans="1:8" ht="30" customHeight="1" x14ac:dyDescent="0.2">
      <c r="A36" s="101">
        <v>12</v>
      </c>
      <c r="B36" s="103"/>
      <c r="C36" s="104"/>
      <c r="D36" s="160"/>
      <c r="E36" s="105"/>
      <c r="F36" s="105"/>
      <c r="G36" s="106"/>
      <c r="H36" s="161"/>
    </row>
    <row r="37" spans="1:8" ht="30" customHeight="1" x14ac:dyDescent="0.2">
      <c r="A37" s="101">
        <v>13</v>
      </c>
      <c r="B37" s="103"/>
      <c r="C37" s="104"/>
      <c r="D37" s="160"/>
      <c r="E37" s="105"/>
      <c r="F37" s="105"/>
      <c r="G37" s="106"/>
      <c r="H37" s="161"/>
    </row>
    <row r="38" spans="1:8" ht="30" customHeight="1" thickBot="1" x14ac:dyDescent="0.25">
      <c r="A38" s="150">
        <v>14</v>
      </c>
      <c r="B38" s="107"/>
      <c r="C38" s="108"/>
      <c r="D38" s="162"/>
      <c r="E38" s="109"/>
      <c r="F38" s="109"/>
      <c r="G38" s="110"/>
      <c r="H38" s="163"/>
    </row>
  </sheetData>
  <sheetProtection password="DE17" sheet="1" objects="1" scenarios="1"/>
  <mergeCells count="35">
    <mergeCell ref="A6:B6"/>
    <mergeCell ref="E6:H6"/>
    <mergeCell ref="D24:H24"/>
    <mergeCell ref="D19:H19"/>
    <mergeCell ref="D23:H23"/>
    <mergeCell ref="A21:C22"/>
    <mergeCell ref="A23:B23"/>
    <mergeCell ref="A24:B24"/>
    <mergeCell ref="I15:N15"/>
    <mergeCell ref="D7:H7"/>
    <mergeCell ref="A19:C20"/>
    <mergeCell ref="D20:D22"/>
    <mergeCell ref="E20:E22"/>
    <mergeCell ref="F20:F22"/>
    <mergeCell ref="G20:G22"/>
    <mergeCell ref="H20:H22"/>
    <mergeCell ref="A7:B7"/>
    <mergeCell ref="E14:H14"/>
    <mergeCell ref="A15:B15"/>
    <mergeCell ref="J6:N6"/>
    <mergeCell ref="A1:N1"/>
    <mergeCell ref="A2:C3"/>
    <mergeCell ref="D2:N2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A4:C5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Eval_Requisitos</vt:lpstr>
      <vt:lpstr>ProducServic</vt:lpstr>
      <vt:lpstr>OtrosCostos</vt:lpstr>
      <vt:lpstr>TotalCostos</vt:lpstr>
      <vt:lpstr>Experiencia</vt:lpstr>
      <vt:lpstr>TalentoHumano</vt:lpstr>
      <vt:lpstr>Eval_Requisitos!Área_de_impresión</vt:lpstr>
      <vt:lpstr>Experiencia!Área_de_impresión</vt:lpstr>
      <vt:lpstr>OtrosCostos!Área_de_impresión</vt:lpstr>
      <vt:lpstr>ProducServic!Área_de_impresión</vt:lpstr>
      <vt:lpstr>TalentoHumano!Área_de_impresión</vt:lpstr>
      <vt:lpstr>TotalCostos!Área_de_impresión</vt:lpstr>
      <vt:lpstr>Eval_Requisitos!Títulos_a_imprimir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INSTITUTO</cp:lastModifiedBy>
  <cp:lastPrinted>2014-04-08T12:27:57Z</cp:lastPrinted>
  <dcterms:created xsi:type="dcterms:W3CDTF">2006-05-31T01:23:26Z</dcterms:created>
  <dcterms:modified xsi:type="dcterms:W3CDTF">2014-04-30T19:08:47Z</dcterms:modified>
</cp:coreProperties>
</file>