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C:\Users\hparra\OneDrive - Instituto Nacional de Cancerología\SISTEMAS DE INFORMACION\EJERCICIOS AE\IBPMS IMPLEMENTACION\Estudios Previos\Respuestas Audiencia\"/>
    </mc:Choice>
  </mc:AlternateContent>
  <xr:revisionPtr revIDLastSave="18" documentId="8_{716B50E2-5815-4ED0-AEE6-2337283C3C8E}" xr6:coauthVersionLast="44" xr6:coauthVersionMax="45" xr10:uidLastSave="{886B0EA5-D032-42CB-91FE-854B7659C432}"/>
  <bookViews>
    <workbookView xWindow="-120" yWindow="-120" windowWidth="29040" windowHeight="15840" tabRatio="905" activeTab="4" xr2:uid="{00000000-000D-0000-FFFF-FFFF00000000}"/>
  </bookViews>
  <sheets>
    <sheet name="Indice" sheetId="15" r:id="rId1"/>
    <sheet name="EMR " sheetId="1" r:id="rId2"/>
    <sheet name="TalentoHumano" sheetId="22" r:id="rId3"/>
    <sheet name="Experiencia" sheetId="21" r:id="rId4"/>
    <sheet name="CostoProductosServicio" sheetId="19" r:id="rId5"/>
    <sheet name="TotalCostos" sheetId="20" r:id="rId6"/>
  </sheets>
  <externalReferences>
    <externalReference r:id="rId7"/>
  </externalReferences>
  <definedNames>
    <definedName name="_xlnm._FilterDatabase" localSheetId="5" hidden="1">TotalCostos!$A$1:$J$12</definedName>
    <definedName name="_xlnm.Print_Area" localSheetId="4">CostoProductosServicio!$A$1:$H$35</definedName>
    <definedName name="_xlnm.Print_Area" localSheetId="1">'EMR '!$A$1:$I$150</definedName>
    <definedName name="_xlnm.Print_Area" localSheetId="3">Experiencia!$A$1:$I$36</definedName>
    <definedName name="_xlnm.Print_Area" localSheetId="2">TalentoHumano!$A$1:$J$26</definedName>
    <definedName name="_xlnm.Print_Area" localSheetId="5">TotalCostos!$A$1:$F$41</definedName>
    <definedName name="Z_77337186_7B91_4AA7_8A9B_A289906DCABD_.wvu.PrintArea" localSheetId="4" hidden="1">CostoProductosServicio!$A$1:$H$27</definedName>
    <definedName name="Z_77337186_7B91_4AA7_8A9B_A289906DCABD_.wvu.PrintArea" localSheetId="1" hidden="1">'EMR '!$A$1:$F$150</definedName>
    <definedName name="Z_77337186_7B91_4AA7_8A9B_A289906DCABD_.wvu.PrintArea" localSheetId="3" hidden="1">Experiencia!$A$1:$E$32</definedName>
    <definedName name="Z_77337186_7B91_4AA7_8A9B_A289906DCABD_.wvu.PrintArea" localSheetId="2" hidden="1">TalentoHumano!$A$1:$J$26</definedName>
    <definedName name="Z_77337186_7B91_4AA7_8A9B_A289906DCABD_.wvu.PrintArea" localSheetId="5" hidden="1">TotalCostos!$A$1:$E$23</definedName>
  </definedNames>
  <calcPr calcId="191029"/>
  <customWorkbookViews>
    <customWorkbookView name="John Henry Osorio Perea - Vista personalizada" guid="{B344FB07-4E4E-4356-8360-9C856BDF4D28}" mergeInterval="0" personalView="1" maximized="1" xWindow="-8" yWindow="-8" windowWidth="1936" windowHeight="1056" tabRatio="941" activeSheetId="1"/>
    <customWorkbookView name="Jennifer Dahana Gutierrez Luna - Vista personalizada" guid="{77337186-7B91-4AA7-8A9B-A289906DCABD}" mergeInterval="0" personalView="1" maximized="1" xWindow="-8" yWindow="-8" windowWidth="1382" windowHeight="744" tabRatio="905" activeSheetId="10"/>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18" i="19" l="1"/>
  <c r="E11" i="19"/>
  <c r="E10" i="19" s="1"/>
  <c r="D14" i="19"/>
  <c r="G16" i="19"/>
  <c r="H16" i="19" s="1"/>
  <c r="B16" i="19"/>
  <c r="A16" i="19"/>
  <c r="I9" i="21" l="1"/>
  <c r="I10" i="21"/>
  <c r="I11" i="21"/>
  <c r="H31" i="21" l="1"/>
  <c r="I30" i="21"/>
  <c r="I29" i="21"/>
  <c r="I28" i="21"/>
  <c r="I27" i="21"/>
  <c r="I26" i="21"/>
  <c r="I25" i="21"/>
  <c r="I24" i="21"/>
  <c r="I23" i="21"/>
  <c r="I22" i="21"/>
  <c r="I21" i="21"/>
  <c r="I20" i="21"/>
  <c r="I19" i="21"/>
  <c r="I18" i="21"/>
  <c r="I17" i="21"/>
  <c r="I16" i="21"/>
  <c r="I15" i="21"/>
  <c r="I14" i="21"/>
  <c r="I13" i="21"/>
  <c r="I12" i="21"/>
  <c r="I31" i="21" l="1"/>
  <c r="G19" i="19"/>
  <c r="D18" i="19"/>
  <c r="D17" i="19" s="1"/>
  <c r="E17" i="19"/>
  <c r="B19" i="19"/>
  <c r="B18" i="19"/>
  <c r="C18" i="19"/>
  <c r="A19" i="19"/>
  <c r="A18" i="19"/>
  <c r="B17" i="19"/>
  <c r="B11" i="20" s="1"/>
  <c r="A17" i="19"/>
  <c r="A11" i="20" s="1"/>
  <c r="B15" i="19"/>
  <c r="B14" i="19"/>
  <c r="A15" i="19"/>
  <c r="A14" i="19"/>
  <c r="B13" i="19"/>
  <c r="B10" i="20" s="1"/>
  <c r="A13" i="19"/>
  <c r="A10" i="20" s="1"/>
  <c r="D11" i="19"/>
  <c r="B12" i="19"/>
  <c r="B11" i="19"/>
  <c r="A12" i="19"/>
  <c r="A11" i="19"/>
  <c r="B10" i="19"/>
  <c r="B9" i="20" s="1"/>
  <c r="A10" i="19"/>
  <c r="A9" i="20" s="1"/>
  <c r="F12" i="20"/>
  <c r="F11" i="20"/>
  <c r="F10" i="20"/>
  <c r="F9" i="20"/>
  <c r="A6" i="20"/>
  <c r="G15" i="19"/>
  <c r="H15" i="19" s="1"/>
  <c r="E14" i="19"/>
  <c r="E13" i="19" s="1"/>
  <c r="H19" i="19" l="1"/>
  <c r="H18" i="19" s="1"/>
  <c r="G18" i="19"/>
  <c r="G17" i="19" s="1"/>
  <c r="H14" i="19"/>
  <c r="H13" i="19" s="1"/>
  <c r="D10" i="19"/>
  <c r="D13" i="19"/>
  <c r="G12" i="19"/>
  <c r="G14" i="19"/>
  <c r="G13" i="19" s="1"/>
  <c r="E10" i="20" l="1"/>
  <c r="H12" i="19"/>
  <c r="H11" i="19" s="1"/>
  <c r="H10" i="19" s="1"/>
  <c r="G11" i="19"/>
  <c r="E9" i="20" l="1"/>
  <c r="G10" i="19"/>
  <c r="G20" i="19" s="1"/>
  <c r="E63" i="1" l="1"/>
  <c r="H17" i="19" l="1"/>
  <c r="H20" i="19" l="1"/>
  <c r="E11" i="20"/>
  <c r="D16" i="20" s="1"/>
  <c r="E12" i="2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INSTITUTO</author>
  </authors>
  <commentList>
    <comment ref="D8" authorId="0" shapeId="0" xr:uid="{00000000-0006-0000-0400-000001000000}">
      <text>
        <r>
          <rPr>
            <b/>
            <sz val="9"/>
            <color indexed="81"/>
            <rFont val="Tahoma"/>
            <family val="2"/>
          </rPr>
          <t>G= Gobierno
P= Privado</t>
        </r>
      </text>
    </comment>
  </commentList>
</comments>
</file>

<file path=xl/sharedStrings.xml><?xml version="1.0" encoding="utf-8"?>
<sst xmlns="http://schemas.openxmlformats.org/spreadsheetml/2006/main" count="336" uniqueCount="277">
  <si>
    <t>ANEXO TECNICO</t>
  </si>
  <si>
    <t>ARCHIVO EXCEL TECNICOS INVITACIONPUBLICA_IBPMS</t>
  </si>
  <si>
    <t>Nombre de la Hoja</t>
  </si>
  <si>
    <t>Descripción</t>
  </si>
  <si>
    <t>Diligenciar por parte del oferente</t>
  </si>
  <si>
    <t xml:space="preserve">EMR </t>
  </si>
  <si>
    <t>Especificaciones Mínima requeridas del servicio</t>
  </si>
  <si>
    <t>SI</t>
  </si>
  <si>
    <t>Talento Humano</t>
  </si>
  <si>
    <t>Personal de Implementación</t>
  </si>
  <si>
    <t>Experiencia</t>
  </si>
  <si>
    <t xml:space="preserve">Experiencia del proponente </t>
  </si>
  <si>
    <t>CostoProductosServicio</t>
  </si>
  <si>
    <t>Costos de productos de servicios</t>
  </si>
  <si>
    <t>TotalCostos</t>
  </si>
  <si>
    <t>Total de costos de los servicios</t>
  </si>
  <si>
    <t>NO</t>
  </si>
  <si>
    <t>ESPEFICICACIONES  REQUERIDAS</t>
  </si>
  <si>
    <t>ITEM</t>
  </si>
  <si>
    <t>EMR-###</t>
  </si>
  <si>
    <t>Caracteristicas Técnicas</t>
  </si>
  <si>
    <t>CANTIDAD</t>
  </si>
  <si>
    <t>CARACTERÍSTICAS TÉCNICAS 
QUE SE OFERTAN</t>
  </si>
  <si>
    <t>NÚMERO FOLIO</t>
  </si>
  <si>
    <t xml:space="preserve">CUMPLE </t>
  </si>
  <si>
    <t>NO CUMPLE</t>
  </si>
  <si>
    <t>OBSERVACION</t>
  </si>
  <si>
    <t>Intelligent Business Process Management</t>
  </si>
  <si>
    <t>1.1.1.</t>
  </si>
  <si>
    <t>EMR-111</t>
  </si>
  <si>
    <t>Obligaciones Especificas</t>
  </si>
  <si>
    <t xml:space="preserve">Realizar la actividad de revisión y reingeniería del procedimiento de compras y contratación, buscando la optimización de este, previo al inicio de la etapa de implementación de la solución. </t>
  </si>
  <si>
    <t xml:space="preserve">Diseñar, construir, instalar, probar, entregar y poner en operación (puesta a punto) la solución IBPM con la que cuenta el INC, incluyendo los diferentes componentes requeridos en la presente contratación, garantizando que su puesta en funcionamiento se encuentre acorde a los planes de trabajo y requerimientos del INC.  </t>
  </si>
  <si>
    <t>Generar la optimización y automatización del proceso de compras y contratación, que mejore la eficiencia, oportunidad y seguridad de la información, tomando como eje la ruta del procedimiento. Ver. Anexo 6 “Ruta del procedimiento”. Dicha ruta contiene los documentos esenciales y la frecuencia de utilización de cada uno.</t>
  </si>
  <si>
    <t>Automatizar todas las fases susceptibles del proceso de compras y contratación, generando formatos en el sistema, generando controles de fechas, responsables y trámites; usando proformas existentes, generando mecanismos de validación de información.</t>
  </si>
  <si>
    <t>Integrar la herramienta IBPM con las demás herramientas y plataformas existentes en el Instituto y que en la actualidad son utilizadas por el Grupo de Gestión de Compras y Contratación|, como el sistema SAP, Office 365 y SIAPINC efectuando una coordinación eficiente de tecnologías aplicadas al sistema de contratación.</t>
  </si>
  <si>
    <t>Implementar la automatización de la ruta de compras y contratación más eficiente, permitiendo seguimiento del trámite individual de cada documento, controlando tiempo de ejecución y responsable de modificación de los documentos.</t>
  </si>
  <si>
    <t xml:space="preserve">Contar con un sistema robusto de informes y reportes, de acuerdo con las necesidades institucionales que se definan en la fase de modelización. </t>
  </si>
  <si>
    <t>Ejecutar la automatización de la gestión de la información que permita ahorrar tiempos en la obtención de datos importantes no solo como medio informativo en el seguimiento de los procesos contractuales sino también como un mecanismo efectivo para la toma de decisiones internas correctivas en procura del mejoramiento del proceso de contratación del Instituto.</t>
  </si>
  <si>
    <t>Definir el plan de ejecución del proyecto para el logro del objetivo propuesto, ajustado y concertado con la supervisión del contrato, el cual deberá ser entregado dentro los diez (10) días calendario posteriores a la legalización del contrato y mantenerse actualizado, durante la ejecución de este.  Esto deberá realizarse de acuerdo con metodologías de seguimiento de proyectos como PMI, Metodologías Agiles de desarrollo etc.</t>
  </si>
  <si>
    <t xml:space="preserve">Garantizar la calidad de los productos entregados en cada actividad requerida del contrato, atendiendo las especificaciones técnicas solicitadas y asegurando que los productos cumplen con las políticas de seguridad de la información establecidas por el INC y por la normatividad colombiana. </t>
  </si>
  <si>
    <t xml:space="preserve">Elaborar y entregar los informes requeridos y/ acordados previamente en los criterios de aceptación de entregables. </t>
  </si>
  <si>
    <t>Realizar a satisfacción las entregas parciales, de acuerdo con lo establecido en el plan de ejecución (señalado en la obligación específica No. 9), en condiciones óptimas, con el pleno cumplimiento de las especificaciones técnicas exigidas.</t>
  </si>
  <si>
    <t>Permitir seguimiento a toda la ruta del procedimiento y contribuir a hacer seguimiento al cumplimiento de las metas definidas de tiempo, respecto del trámite de documentos. Para ellos se hace seguimiento a: 1) Oportunidad en la gestión de las actuaciones asignadas. 2) Eficacia en el reparto y asignación de tareas. 3) Seguimiento efectivo a la gestión interna.4) Identificación e individualización de procesos sensibles y coyunturales para la entidad.4) Identificación de tiempos muertos o poco productivos que permitan optimizar la fuerza de trabajo disponible. 5) Generación de alertas de retraso. Con relación a este punto debe aclararse que la generación de alertas puede consolidarse en un importante instrumento de gestión del sistema, identificando tareas atrasadas que permitan corregir eventuales retrasos o mala gestión en el impulso de los procesos contractuales.</t>
  </si>
  <si>
    <t>Diseñar reportes, de manera ágil y eficiente, del comportamiento de las variables e indicadores de seguimiento de tareas más relevantes por medio de la visualización de un tablero de control.</t>
  </si>
  <si>
    <t xml:space="preserve">Establecer mecanismos para la administración de sistemas de protección, usuarios, claves, y todo lo requerido con referencia a la protección de datos institucionales que se requieran en torno a la solución IBPM contratada. </t>
  </si>
  <si>
    <t xml:space="preserve">Garantizar que la solución desarrollada e implementada, esté en consonancia con los lineamientos de la política de Gobierno Digital establecidos en el Decreto 1008 del 14 de junio de 2018, expedido por el Ministerio de Tecnologías de la Información y las Comunicaciones.  </t>
  </si>
  <si>
    <t>Brindar garantía y soporte técnico por un (1) año sobre la solución implementado a partir del recibo a satisfacción. El soporte se debe efectuar localmente o remoto, (a discrecionalidad del INC) atendiendo los requerimientos de áreas usuarias y técnicas del Instituto Nacional de Cancerología en lo que refiere a posibles fallas, de acuerdo con los ANS definidos en el anexo Técnico No.3</t>
  </si>
  <si>
    <t xml:space="preserve">Asignar personal técnico y profesional con los conocimientos y experiencia necesarios para realizar este tipo de labores, de acuerdo con los perfiles establecidos en el Anexo Técnico No. 3. </t>
  </si>
  <si>
    <t>Proveer la Gerencia de proyecto necesaria para el desarrollo del contrato con la disponibilidad suficiente para garantizar el éxito del proyecto.</t>
  </si>
  <si>
    <t xml:space="preserve">El INC podrá solicitar cambio de personal al contratista si existe insatisfacción del servicio, o por razones de fuerza mayor. Para esto el supervisor del Contrato revisará previamente las hojas de vida de las personas sugeridas por el contratista y las aprobará si se encuentra de acuerdo con las mismas. </t>
  </si>
  <si>
    <t>El contratista será quien coordine la realización de pruebas de funcionamiento de los ajustes realizados sobre la implementación las cuales deberán realizar y aprobarse por el INC, previas a la puesta en marcha de la solución.</t>
  </si>
  <si>
    <t>Los desarrollos o modelos de implementación realizados serán de propiedad del INC, junto con la documentación técnica y la transferencia tecnológica necesaria, de acuerdo al acuerdo de confidencialidad anexo.</t>
  </si>
  <si>
    <t>Realizar la transferencia de conocimiento para que los funcionarios del Instituto Nacional de Cancerología E.S.E., sean autosuficientes en la administración y operación de la solución tecnológica entregada.  Para tal efecto deberá definir un plan de capacitación acordado con el INC.  El personal estimado es de 120 personas.</t>
  </si>
  <si>
    <t>Entregar al Instituto Nacional de Cancerología E.S.E la propiedad de todo el trabajo que será considerado "trabajo por encargo" y su propiedad corresponderá al INC desde el momento de su creación y no podrá ser utilizado por la empresa seleccionada para ningún otro propósito que no sea en beneficio del INC conforme al anexo derivado de este proceso de selección o de otra manera que esté específicamente prevista. Todo Producto de Trabajo y los Derechos de Propiedad Intelectual relacionados deben ser prontamente transferidos y/o entregados al Instituto Nacional de Cancerología E.S.E. En conclusión, todo Producto de Trabajo pertenecerá exclusivamente al Instituto Nacional de Cancerología E.S.E, teniendo el derecho de obtener y conservar a su nombre, las patentes, derechos de autor y marcas registradas o toda otra protección que sea apropiada en el caso, en los términos previstos en los artículos 167 y 169 de la Ley 1955 de 2019 (Plan Nacional de Desarrollo 2019-2022) y demás normas concordantes, y de acuerdo con el acuerdo de confidencialidad y deber de secreto anexo.</t>
  </si>
  <si>
    <t xml:space="preserve">Documentar, presentar y entregar de forma clara y estructurada todos los procesos ejecutados con el fin de facilitar el futuro mantenimiento de los productos entregados. </t>
  </si>
  <si>
    <t xml:space="preserve">Proteger la información confidencial que se encuentre en su posesión y control, empleando por lo menos los mismos medios que utiliza para proteger su propia información confidencial, pero en todos los casos, no menos que los medios que sean razonables, de acuerdo con el acuerdo de confidencialidad y deber de secreto </t>
  </si>
  <si>
    <t xml:space="preserve">El contratista deberá para la ejecución del contrato poner a disposición del INC los perfiles de personal ofertados, o en su defecto, para la ejecución del contrato deberá contar con perfiles de las mismas características o superiores a las establecidas en el Anexo Técnico No. 3, previo aval del supervisor técnico del contrato. </t>
  </si>
  <si>
    <t>1.1.2.</t>
  </si>
  <si>
    <t>EMR-112</t>
  </si>
  <si>
    <t>El desarrollo debe ser realizado sobre la plataforma Aura Portal Neon versión 5.1.7284.29150 con la que cuenta el Instituto Nacional de Cancerología.  </t>
  </si>
  <si>
    <t>El desarrollo deberá abarcar la gestión interna desde el inicio del proceso de parte del cliente interno hasta la liquidación del contrato. Con respecto al cliente externo deberá abarcar desde el registro del cliente externo o proveedor en la plataforma Aura Portal, interacción con los procesos precontractual y contractual y hasta la liquidación del contrato cuando aplique.  </t>
  </si>
  <si>
    <r>
      <t xml:space="preserve">El desarrollo debe abarcar todo el proceso de compras y contratación que está establecido en el </t>
    </r>
    <r>
      <rPr>
        <b/>
        <sz val="10"/>
        <color theme="1"/>
        <rFont val="Arial Narrow"/>
        <family val="2"/>
      </rPr>
      <t>Anexo 6 Ruta Procedimiento Contratación y compras.xls</t>
    </r>
    <r>
      <rPr>
        <sz val="10"/>
        <color theme="1"/>
        <rFont val="Arial Narrow"/>
        <family val="2"/>
      </rPr>
      <t> y los documentos relacionados inicialmente y los que surjan durante la revisión del proceso. </t>
    </r>
  </si>
  <si>
    <t>La implementación deberá generar los flujos de trabajo y flujos de aprobación definidos dentro del procedimiento de Contratación y compras. </t>
  </si>
  <si>
    <t>La implementacion deberá generar los diagramas de flujo en notación BPMN2, sobre la plataforma de acuerdo a los levantamientos de información y de acuerdo al Anexo 6.</t>
  </si>
  <si>
    <t>La implementación deberá estar acorde a los lineamientos de gestión documental definidos por el INC. </t>
  </si>
  <si>
    <t>La implementación deberá incluir tecnología RPA aplicada a tareas repetitivas identificadas. </t>
  </si>
  <si>
    <t>La implementación deberá permitir la consolidación de información de proveedores que participen en los procesos de contratación con el INC.   </t>
  </si>
  <si>
    <t>La implementación deberá incluir un portal que permita la gestión de usuarios externos, según los requerimientos del INC </t>
  </si>
  <si>
    <t>La implementación deberá integrarse con otros sistemas, específicamente SAP y Office 365, SECOP, página web Institucional, sin limitación a otros sistemas, los cuales serán requeridos por el supervisor del contrato, conforme al proceso de Arquitectura preliminar que realice el contratista.  </t>
  </si>
  <si>
    <t>La implementación deberá entregar reportes e informes requeridos para todas las instancias internas y externas y permitir un adecuado seguimiento de la gestión de compras y gestión contractual. </t>
  </si>
  <si>
    <t>Las actividades manuales deberán automatizarse, basadas en formularios necesarios para usuarios funcionales, los cuales serán requeridos por el supervisor del contrato, conforme al proceso de Arquitectura preliminar que realice el contratista.  </t>
  </si>
  <si>
    <t>Deberá implementar los criterios de consulta acordados con el INC para la generación de reportes de usuario final.  </t>
  </si>
  <si>
    <t>Todos los diagramas de procesos deberán cumplir con el estándar BPMN2.  </t>
  </si>
  <si>
    <t>La implementación deberá contar con reglas paramétricas, alarmas, notificaciones y firmas digitales, de acuerdo con las necesidades del usuario funcional, los cuales serán solicitados por el supervisor del contrato designado por el Instituto.  </t>
  </si>
  <si>
    <t>Dentro del proceso se deberán implementar firma digitales y electrónicas, donde le INC lo defina y requiera. </t>
  </si>
  <si>
    <t>El diseño de las interfaces, gráficas, deberá estar acorde con la identidad corporativa de la Entidad, y de acuerdo con la normativa de Gobierno Digital emanada por el Mintic.  El diseño estará sujeta a la aprobación de los interesados y del supervisor del contrato.  </t>
  </si>
  <si>
    <t>Sobre cada proceso se deben establecer indicadores KPIs (Key Performance Indicador) que permitan el seguimiento de tiempos en cada actividad dentro del proceso.  </t>
  </si>
  <si>
    <t>Sobre cada proceso se debe establecer indicadores de negocio que permitan establecer el comportamiento del proceso en el tiempo y acorde a los objetivos estratégicos de la Entidad.  </t>
  </si>
  <si>
    <t>Las reglas de negocio asociadas a la toma de decisiones dentro de los procesos deben versionarse y manejarse de manera centralizada mediante el motor de reglas de negocio de la solución.  </t>
  </si>
  <si>
    <t>Permitir que el área de Contratación y compras pueda conocer la situación de la actividad del área de su responsabilidad (Tiempos de ejecución, demoras y carga de trabajo de los usuarios) mediante el uso de BAM (Business Activity Monitoring). </t>
  </si>
  <si>
    <t>Para la implementacion se debera hacer uso del Motor BPM de la plataforma AuraPortal</t>
  </si>
  <si>
    <t>Para la implementacion se debera hacer uso de las herramientas de Búsqueda y Consulta de la plataforma AuraPortal</t>
  </si>
  <si>
    <t>Para la implementacion se debera hacer uso de las herramientas de Monitorización y trazabilidad de auditoría de la plataforma AuraPortal</t>
  </si>
  <si>
    <t>Para la implementacion se debera hacer uso de las herramientas de Reglas de Negocio  de la plataforma AuraPortal</t>
  </si>
  <si>
    <t>1.1.3.</t>
  </si>
  <si>
    <t>EMR-113</t>
  </si>
  <si>
    <t>Caracteristicas Seguridad</t>
  </si>
  <si>
    <t>El proveedor en todo momento debe garantizar la disponibilidad, Integridad, confidencialidad, trazabilidad y autenticidad del aplicativo/software/desarrollo objeto del contrato. </t>
  </si>
  <si>
    <t>El proveedor debe asegurar que el aplicativo/software/desarrollo esté preparado para tener compatibilidad con el protocolo IPV6 (IPV6 ready). </t>
  </si>
  <si>
    <t>Se debe limitar el uso del software/licencias solo a usuarios y sistemas autorizados por medio del manejo de roles y perfiles debidamente documentados. Se deben Identificar de forma inequívoca a los usuarios y sistemas que interactúan con el software.  </t>
  </si>
  <si>
    <t>El proveedor debe implementar para el desarrollo y cambios de la aplicación entornos de trabajo diferenciados. Es necesario mantener entornos separados de desarrollo, pruebas y de producción.  </t>
  </si>
  <si>
    <t>La información del instituto se debe transmitir o publicar utilizando técnicas de ciframiento de manera segura. y debe soportar la instalación de certificados digitales SSL, que genera el instituto para la operación de sus servicios web.</t>
  </si>
  <si>
    <t>El PROVEEDOR debe evitar la utilización de información de los pacientes y ciudadanos como material de desarrollo, pruebas y/o capacitación durante la ejecución de su servicio. Se deben preparar y contar una data ofuscada o de prueba previamente preparada para realizar estas labores. </t>
  </si>
  <si>
    <t>El desarrollo/aplicación/software y sus diferentes componentes no deben permitir el recoger, almacenar o hacer tratamiento de   información personal correspondiente a Menores de edad, sin el mecanismo necesario para solicitar autorización por parte de sus padres o acudientes.  </t>
  </si>
  <si>
    <t>El proveedor debe marcar adecuadamente la información o documentos que sean confidenciales del INC dentro de la aplicación/desarrollo, durante todo el ciclo de vida de la data dentro del aplicativo para que los empleados y administradores de plataformas no tengan la posibilidad de equivocarse en el tratamiento de la información del INC. </t>
  </si>
  <si>
    <t>El aplicativo/software/desarrollo debe desplegar avisos de aceptación de manejo de cookies o variables de sesión persistentes para la toma de información de datos de los navegadores y equipos clientes, si así lo requiere. </t>
  </si>
  <si>
    <r>
      <rPr>
        <sz val="10"/>
        <color rgb="FF000000"/>
        <rFont val="Arial Narrow"/>
        <family val="2"/>
      </rPr>
      <t xml:space="preserve">El aplicativo/software/desarrollo debe contar con controles de validación de datos y filtrado para evitar ataques de inyección de código o datos contaminados para </t>
    </r>
    <r>
      <rPr>
        <sz val="10"/>
        <color rgb="FF333333"/>
        <rFont val="Arial Narrow"/>
        <family val="2"/>
      </rPr>
      <t>provocar funcionamientos no deseados en la aplicación.</t>
    </r>
    <r>
      <rPr>
        <sz val="10"/>
        <color rgb="FF000000"/>
        <rFont val="Arial Narrow"/>
        <family val="2"/>
      </rPr>
      <t> </t>
    </r>
  </si>
  <si>
    <t>El proveedor debe prevenir que el aplicativo /software pueda configurar una exposición accidental de datos, o exposición de archivos de configuración o credenciales de acceso que pueden ser empleados en un posible ataque sobre el sistema.</t>
  </si>
  <si>
    <t>Los archivos de configuración de la aplicación/software/ desarrollo donde se requería colocar variables de entorno, nombres de bases de datos, IPS, usuario y contraseñas, deben ser protegidos con técnicas de ciframiento, ofuscamiento y medidas adicionales de seguridad. </t>
  </si>
  <si>
    <t>El proveedor debe utilizar un programa manejador seguro de contraseñas para almacenar las contraseñas de administración de todos los componentes del desarrollo/aplicación/software objeto del contrato.  El oferente debe entregar una copia de la base de datos de contraseñas mensualmente en medio magnético al supervisor de contrato. </t>
  </si>
  <si>
    <t>El proveedor deberá implementar la gestión de usuarios y perfiles de acuerdo a los lineamientos del INC,</t>
  </si>
  <si>
    <t>Los sistemas deben estar protegidos por sistema de login/Password con manejo de contraseñas seguras. EL PROVEEDOR debe garantizar que el aplicativo /software pueda acogerse al manual de contraseñas seguras del INC.</t>
  </si>
  <si>
    <t>El PROVEEDOR debe gestionar de manera oportuna actualizaciones o parches del software/aplicación/desarrollo, sin afectación del servicio prestado al INC. </t>
  </si>
  <si>
    <t>Cuando ocurran cambios de las configuraciones de seguridad en el software/ aplicativo objeto del contrato es necesario que sean comunicados previamente por escrito al supervisor de contrato y al Oficial de seguridad de la información en el INC, y a ser posible que se realice un Backup previamente. </t>
  </si>
  <si>
    <t>Se debe informar al Supervisor de contrato y Oficial de seguridad de la información en el INC de cualquier incidencia relacionada con seguridad de la información de manera inmediata. </t>
  </si>
  <si>
    <t>El PROVEEDOR debe firmar y cumplir acuerdo de confidencialidad, manejo de datos personales, derechos de autor y deber secreto con el INC. </t>
  </si>
  <si>
    <t xml:space="preserve">El proveedor debe realizar Backup periódico de la aplicación con frecuencia diaria a la base de datos con retención semanal, y con frecuencia semanal a la media, plugins y widgets con una retención mensual, independientemente de la infraestructura donde se publique el desarrollo/software/aplicación. Los medios para almacenamiento y retención de Backup los debe proveer el oferente. El oferente deberá entregar mensualmente en medio magnético un Backup del desarrollo/software/aplicación y de la herramienta de versionamiento al supervisor de contrato. </t>
  </si>
  <si>
    <t>El proveedor deberá apoyar todas las labores de revisiones de seguridad de la información, e instalación de medidas adicionales de seguridad con las que cuenta el instituto para la protección de sus servicios web y en la nube. </t>
  </si>
  <si>
    <t>El proveedor deberá atender todos los requerimientos de auditoria, pruebas de vulnerabilidades pruebas de penetración y hacking ético que programe el instituto sobre el desarrollo/aplicación/software, y debe gestionar los planes de remediación resultantes de dichas pruebas.</t>
  </si>
  <si>
    <t>El PROVEEDOR debe propender por el buen uso de tipo laboral de recursos de canales, internet, correo y recursos tecnológicos del INC que le sean puestos disposición durante la duración del contrato.</t>
  </si>
  <si>
    <t>1.1.4.</t>
  </si>
  <si>
    <t>EMR-114</t>
  </si>
  <si>
    <t>Gestión  de Proyectos</t>
  </si>
  <si>
    <t>Inicio</t>
  </si>
  <si>
    <t>Elaboración del Project Chárter o acta de constitución del proyecto</t>
  </si>
  <si>
    <t>Cronograma General de actividades</t>
  </si>
  <si>
    <t>Matriz de Interesados</t>
  </si>
  <si>
    <t>Matriz de Comunicaciones</t>
  </si>
  <si>
    <t>Matriz de Riesgos</t>
  </si>
  <si>
    <t>Planeación</t>
  </si>
  <si>
    <t>Documento de Plan de Gestión del Proyecto de Implementación del Proceso de Contratación en el iBPMS de Aura Portal</t>
  </si>
  <si>
    <t>Cronograma detallado de actividades</t>
  </si>
  <si>
    <t>Revisión Proceso Actual</t>
  </si>
  <si>
    <t>La entrevista con los actores</t>
  </si>
  <si>
    <t xml:space="preserve">El análisis de la documentación de los procesos. </t>
  </si>
  <si>
    <t>La documentación del análisis</t>
  </si>
  <si>
    <t>La validación del entendimiento y documentación.</t>
  </si>
  <si>
    <t>Modelización</t>
  </si>
  <si>
    <t>Arquitectura Actual del Proceso As-Is</t>
  </si>
  <si>
    <t>Arquitectura Esperada del Proceso To-Be</t>
  </si>
  <si>
    <t>Análisis de Brechas</t>
  </si>
  <si>
    <t xml:space="preserve">Diseño de proceso funcional en notación BPMN v2.0. </t>
  </si>
  <si>
    <t>Descripción de tareas de proceso</t>
  </si>
  <si>
    <t>Documentación de casos de uso</t>
  </si>
  <si>
    <t>Diseño de implementación de dos Robots RPA</t>
  </si>
  <si>
    <t>Simulación</t>
  </si>
  <si>
    <t>Documentación de las simulaciones de los procesos</t>
  </si>
  <si>
    <t>Análisis de cuellos de Botella, sobrecargas, etc.</t>
  </si>
  <si>
    <t>Documentación de optimización de proceso.</t>
  </si>
  <si>
    <t>Implementación</t>
  </si>
  <si>
    <t>Arquitectura de la Solución</t>
  </si>
  <si>
    <t>Estructura de Datos</t>
  </si>
  <si>
    <t>Inventario de Reglas de Negocio</t>
  </si>
  <si>
    <t>Inventario de Servicios de Integración</t>
  </si>
  <si>
    <t>Lista de roles y ejecutores</t>
  </si>
  <si>
    <t>Lista de notificaciones del proceso</t>
  </si>
  <si>
    <t>Clase de Proceso Configurada en Aura Portal iBPMS"</t>
  </si>
  <si>
    <t>Dos Robots RPA Implementados</t>
  </si>
  <si>
    <t>Pruebas</t>
  </si>
  <si>
    <t>Plan de Pruebas - Casos de Uso</t>
  </si>
  <si>
    <t>Acta de Pruebas Ejecutadas</t>
  </si>
  <si>
    <t>Monitorización</t>
  </si>
  <si>
    <t>Relación de procesos monitorizados.</t>
  </si>
  <si>
    <t>Optimización</t>
  </si>
  <si>
    <t>Listado de Posibles correcciones</t>
  </si>
  <si>
    <t>Relación de procesos Optimizados y corregidos</t>
  </si>
  <si>
    <t>Capacitación y Gestión del Cambio</t>
  </si>
  <si>
    <t>Plan de Gestión de Cambio</t>
  </si>
  <si>
    <t>Plan de capacitaciones</t>
  </si>
  <si>
    <t>Actas de ejecución de las capacitaciones programadas</t>
  </si>
  <si>
    <t xml:space="preserve">Generación de videos tutoriales </t>
  </si>
  <si>
    <t>Generación y divulgación de guías de usuario</t>
  </si>
  <si>
    <t>Apoyo a plan de comunicaciones interno y externo</t>
  </si>
  <si>
    <t>Sesiones de Gestión de Cambio y Divulgación</t>
  </si>
  <si>
    <t>Salida en Vivo</t>
  </si>
  <si>
    <t>Parámetros de reglas de negocio productivas</t>
  </si>
  <si>
    <t>Parámetros de servicios web productivos</t>
  </si>
  <si>
    <t>Limpieza de Instancias de Proceso</t>
  </si>
  <si>
    <t>Parámetros de Notificaciones Productivas</t>
  </si>
  <si>
    <t>Promoción de Proceso de Pruebas a Producción.</t>
  </si>
  <si>
    <t>2.1</t>
  </si>
  <si>
    <t>EMR-21</t>
  </si>
  <si>
    <t>Implementacion del Proceso de contratación y compras sobre la plataforma Auraportal de acuerdo a las obligaciones especificas, caracteristicas tecnicas, caracteristicas de seguridad, y gestión de proyectos, enumeradas en los EMR anteriormente descritos</t>
  </si>
  <si>
    <t>LICENCIAMIENTO</t>
  </si>
  <si>
    <t>3.1</t>
  </si>
  <si>
    <t>EMR-31</t>
  </si>
  <si>
    <t>Licenciamiento RPA</t>
  </si>
  <si>
    <t>Registre#folio donde se encuentra el detalle de servicio ofertado</t>
  </si>
  <si>
    <t>Licenciamiento AuraPortal</t>
  </si>
  <si>
    <t>CAPACITACION</t>
  </si>
  <si>
    <t>4.1</t>
  </si>
  <si>
    <t>EMR-41</t>
  </si>
  <si>
    <t>Descripción del servicio</t>
  </si>
  <si>
    <t>Curso de capacitación funcional para 120 usuarios. De acuerdo al plan de capacitación y gestión del cambio.</t>
  </si>
  <si>
    <t xml:space="preserve">COMPAÑÍA PROPONENTE: </t>
  </si>
  <si>
    <t>DIRECCIÓN:</t>
  </si>
  <si>
    <t>TELÉFONO:</t>
  </si>
  <si>
    <t>CORREO ELECTRÓNICO:</t>
  </si>
  <si>
    <t>ANEXO TALENTO HUMANO</t>
  </si>
  <si>
    <t>EVALUACIÓN REQUISITOS EXIGIBLES</t>
  </si>
  <si>
    <t>PERFIL REQUERIDO</t>
  </si>
  <si>
    <t>Perfil</t>
  </si>
  <si>
    <t>Certificaciones</t>
  </si>
  <si>
    <t>Experiencia General</t>
  </si>
  <si>
    <t>Experiencia Especifica</t>
  </si>
  <si>
    <t>Tiempo experiencia a certificar</t>
  </si>
  <si>
    <t>Cantidad</t>
  </si>
  <si>
    <t>Cumple o No cumple</t>
  </si>
  <si>
    <t>Folio</t>
  </si>
  <si>
    <t>TALENTO HUMANO</t>
  </si>
  <si>
    <t xml:space="preserve"> </t>
  </si>
  <si>
    <t>Gerente de   Proyecto</t>
  </si>
  <si>
    <t>Tarjeta profesional 
Certificación PMP Vigente</t>
  </si>
  <si>
    <t>Experiencia comprobable mínima de 6 años desempeñan do el rol como gerente o coordinador o líder de Proyectos.</t>
  </si>
  <si>
    <t>Acreditar experiencia mínima de dos (2) proyectos donde se haya desempeñado como gerente, o coordinador o líder de Proyectos, como mínimo en uno de los siguientes objetos: Automatización de procesos y/o diseño de procesos, y/o rediseño de procesos, y/o reingeniería de           procesos y/o mantenimiento de procesos         sobre la plataforma Auraportal iBPMS</t>
  </si>
  <si>
    <t>6 años experiencia General
2 años Experiencia especifica</t>
  </si>
  <si>
    <t>Registrar #folio hoja de vida</t>
  </si>
  <si>
    <t>Especialista en Gestión de   Procesos BPM</t>
  </si>
  <si>
    <t>Tarjeta profesional
Certificación Senior Auraportal Consultant</t>
  </si>
  <si>
    <t>Experiencia comprobable mínima de 4 años como Especialista o Analista o Desarrollador de Procesos iBPMS</t>
  </si>
  <si>
    <t>Acreditar experiencia en cuatro (4) proyectos, cuyo objeto haya tenido las siguientes actividades: Automatización de procesos y/o diseño de procesos y/o rediseño de procesos y/o reingeniería de procesos y/o mantenimiento de procesos sobre la plataforma Auraportal iBPMS</t>
  </si>
  <si>
    <t>4 años experiencia General
4 Proyectos</t>
  </si>
  <si>
    <t>Implementador de procesos BPM</t>
  </si>
  <si>
    <t>Tarjeta profesional 
Certificación Senior Auraportal Consultant</t>
  </si>
  <si>
    <t>Experiencia comprobable mínima de 3 años como modelador y Desarrollador y/o implementador de Procesos en Auraportal iBPMS</t>
  </si>
  <si>
    <t>Acreditar experiencia en tres (3) proyectos, cuyo rol ejecutado esté relacionado con: Automatización de procesos y/o diseño de procesos, y/o rediseño de procesos, y/o reingeniería de procesos y/o mantenimiento de procesos sobre la plataforma Auraportal iBPMS</t>
  </si>
  <si>
    <t>3 años experiencia General
3 Proyectos</t>
  </si>
  <si>
    <t>Arquitecto de soluciones</t>
  </si>
  <si>
    <t>Tarjeta profesional Certificación Senior Auraportal Consultant</t>
  </si>
  <si>
    <t>Experiencia Profesional mínima de 5 Años en proyectos TIC.</t>
  </si>
  <si>
    <t>Acreditar experiencia de tres (3) proyectos, cuyo objeto haya tenido las siguientes        actividades: Desarrollo de servicios que permitan la integración de la plataforma Auraportal BPM con otros sistemas de información (Servicios web y capas de presentación)</t>
  </si>
  <si>
    <t>5 años experiencia General
3 Proyectos</t>
  </si>
  <si>
    <t>Documentador</t>
  </si>
  <si>
    <t>Experiencia comprobable mínima de 2 años como documentado r de proyectos</t>
  </si>
  <si>
    <t>Acreditar experiencia en mínimo un (1) proyecto cuyo objeto haya tenido las siguientes actividades: Automatización de procesos y/o diseño de procesos, y/o rediseño de procesos, y/o reingeniería de procesos y/o mantenimiento de procesos sobre la plataforma Auraportal iBPMS</t>
  </si>
  <si>
    <t>2 años experiencia General
1 Proyecto</t>
  </si>
  <si>
    <t>Ingeniero de pruebas y calidad</t>
  </si>
  <si>
    <t>Tarjeta profesional</t>
  </si>
  <si>
    <t>Experiencia comprobable mínima de 2 años como ingeniero de pruebas</t>
  </si>
  <si>
    <t>Acreditar experiencia en mínimo un (1) proyecto cuyo rol ejecutado esté relacionado con: Ejecución de pruebas sobre procesos implementados o desarrollados o diseñados sobre la plataforma Auraportal iBPMS</t>
  </si>
  <si>
    <t>Gestor del cambio</t>
  </si>
  <si>
    <t>Experiencia comprobable mínima de 3 años como Gestor del cambio en proyectos de TI</t>
  </si>
  <si>
    <t>Acreditar experiencia en mínimo tres (3) proyecto cuyo rol ejecutado esté relacionado con: Gestión del cambio, Uso y apropiación del tecnologiás TI.</t>
  </si>
  <si>
    <t>Nota: Si el oferente considera que para cumplir alguno de los perfiles requeriere más de un recurso, lo puede ofertar sin que esto incremente los costos del personal.</t>
  </si>
  <si>
    <t>COMPAÑÍA PROPONENTE:</t>
  </si>
  <si>
    <t>ANEXO EXPERIENCIA</t>
  </si>
  <si>
    <t>EXPERIENCIA DEL PROPONENTE</t>
  </si>
  <si>
    <t>OBJETO</t>
  </si>
  <si>
    <t>ENTIDAD CONTRATANTE</t>
  </si>
  <si>
    <t>SECTOR ENTIDAD CONTRATANTE</t>
  </si>
  <si>
    <t>PLAZO EJECUCIÓN EN MESES</t>
  </si>
  <si>
    <t xml:space="preserve">FECHA DE INICIACIÓN </t>
  </si>
  <si>
    <t xml:space="preserve">FECHA DE TERMINACIÓN </t>
  </si>
  <si>
    <t>VALOR EN PESOS</t>
  </si>
  <si>
    <t>SMMLV</t>
  </si>
  <si>
    <t>(G, P)</t>
  </si>
  <si>
    <t>día/mes/año</t>
  </si>
  <si>
    <t>TOTALES</t>
  </si>
  <si>
    <t>ANEXO COSTOS PRODUCTOS Y SERVICIOS</t>
  </si>
  <si>
    <t>CONVOCATORIA PÚBLICA N° XXX - 2020</t>
  </si>
  <si>
    <t>EMR-##</t>
  </si>
  <si>
    <t>DESCRIPCIÓN</t>
  </si>
  <si>
    <t>CANT</t>
  </si>
  <si>
    <t>COSTOS MENSUALES 
Contrato</t>
  </si>
  <si>
    <t>Vr. Unitario</t>
  </si>
  <si>
    <t xml:space="preserve">IVA
% </t>
  </si>
  <si>
    <t>IVA
Total</t>
  </si>
  <si>
    <t>Valor Total con IVA</t>
  </si>
  <si>
    <t>Pesos Colombianos, sin centavos</t>
  </si>
  <si>
    <t xml:space="preserve">TOTAL </t>
  </si>
  <si>
    <t>______________________________________________</t>
  </si>
  <si>
    <t>FIRMA REPRESENTANTE LEGAL</t>
  </si>
  <si>
    <t xml:space="preserve">RESUMEN COSTOS </t>
  </si>
  <si>
    <t>COSTO TOTAL IVA INCLUIDO</t>
  </si>
  <si>
    <t>SUBTOTAL</t>
  </si>
  <si>
    <t>TOTAL CONTRATO  INCLUIDO IVA</t>
  </si>
  <si>
    <t xml:space="preserve">NOTA: </t>
  </si>
  <si>
    <t>Si los valores de la columnas Costo Total Iva Incluido no estan en verde, es un indicador de que los valores tope estimados sobrepasan el presupuesto</t>
  </si>
  <si>
    <t>Licencias Usuario Interno Concurrente  (Valor Agregado según anexo No 5  calificación)</t>
  </si>
  <si>
    <t>Ingeniería de Sistemas, Ingeniería Industrial, y carreras STEM (Science Technology, Engineering, Math)
Posgrado en las áreas relacionada s con los estudios de pregrado exigidos</t>
  </si>
  <si>
    <t>Ingeniería de sistemas, Ingeniería Industrial, administrador de empresas, y carreras STEM (Science Technology, Engineering, Math)</t>
  </si>
  <si>
    <t>Ingeniería de Sistemas, Ingeniería Informática, Ingeniería Electrónica, Ingeniería Industrial.  Comunicador Social, Sociologos y carreras afines</t>
  </si>
  <si>
    <t>Técnico o tecnólogo en sistemas, Ingeniería de sistemas, Ingeniería Industrial, administrador de empresas, y carreras STEM (Science Technology, Engineering, Math)</t>
  </si>
  <si>
    <t>IIngeniería de Sistemas, Ingeniería Industrial, y carreras STEM (Science Technology, Engineering, Math).
 Posgrado en las áreas relacionadas con la gerencia de proyectos.</t>
  </si>
  <si>
    <t>Licencia de robot  para parametrización, 100% compatible con la plataforma AURAPORTAL.  La compatibilidad debe ser certificada por el fabricante AURAPORTAL</t>
  </si>
  <si>
    <t>Licencia de robot atendido, 100% compatible con la plataforma AURAPORTAL.  La compatibilidad debe ser certificada por el fabricante AURAPORTAL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</si>
</sst>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_-;\-* #,##0_-;_-* &quot;-&quot;_-;_-@_-"/>
    <numFmt numFmtId="164" formatCode="_-&quot;$&quot;\ * #,##0_-;\-&quot;$&quot;\ * #,##0_-;_-&quot;$&quot;\ * &quot;-&quot;_-;_-@_-"/>
    <numFmt numFmtId="165" formatCode="_(&quot;$&quot;\ * #,##0.00_);_(&quot;$&quot;\ * \(#,##0.00\);_(&quot;$&quot;\ * &quot;-&quot;??_);_(@_)"/>
    <numFmt numFmtId="166" formatCode="_ [$$-240A]\ * #,##0.00_ ;_ [$$-240A]\ * \-#,##0.00_ ;_ [$$-240A]\ * &quot;-&quot;??_ ;_ @_ "/>
    <numFmt numFmtId="167" formatCode="0.00000000000000%"/>
    <numFmt numFmtId="168" formatCode="_ [$$-240A]\ * #,##0.0000000000000000_ ;_ [$$-240A]\ * \-#,##0.0000000000000000_ ;_ [$$-240A]\ * &quot;-&quot;??_ ;_ @_ "/>
    <numFmt numFmtId="169" formatCode="_ [$$-240A]\ * #,##0_ ;_ [$$-240A]\ * \-#,##0_ ;_ [$$-240A]\ * &quot;-&quot;??_ ;_ @_ "/>
    <numFmt numFmtId="170" formatCode="_(&quot;$&quot;\ * #,##0_);_(&quot;$&quot;\ * \(#,##0\);_(&quot;$&quot;\ * &quot;-&quot;??_);_(@_)"/>
    <numFmt numFmtId="171" formatCode="0.000000000000000"/>
    <numFmt numFmtId="172" formatCode="[$$-240A]\ #,##0"/>
    <numFmt numFmtId="173" formatCode="0.0000000000000%"/>
    <numFmt numFmtId="174" formatCode="_(&quot;$&quot;\ * #,##0.00000_);_(&quot;$&quot;\ * \(#,##0.00000\);_(&quot;$&quot;\ * &quot;-&quot;??_);_(@_)"/>
  </numFmts>
  <fonts count="52" x14ac:knownFonts="1">
    <font>
      <sz val="11"/>
      <color theme="1"/>
      <name val="Calibri"/>
      <family val="2"/>
      <scheme val="minor"/>
    </font>
    <font>
      <sz val="10"/>
      <name val="Arial"/>
      <family val="2"/>
    </font>
    <font>
      <sz val="8"/>
      <name val="Verdana"/>
      <family val="2"/>
    </font>
    <font>
      <b/>
      <sz val="11"/>
      <name val="Verdana"/>
      <family val="2"/>
    </font>
    <font>
      <b/>
      <sz val="8"/>
      <name val="Verdana"/>
      <family val="2"/>
    </font>
    <font>
      <b/>
      <sz val="10"/>
      <color indexed="9"/>
      <name val="Verdana"/>
      <family val="2"/>
    </font>
    <font>
      <b/>
      <sz val="9"/>
      <name val="Verdana"/>
      <family val="2"/>
    </font>
    <font>
      <sz val="10"/>
      <name val="Verdana"/>
      <family val="2"/>
    </font>
    <font>
      <b/>
      <sz val="10"/>
      <name val="Verdana"/>
      <family val="2"/>
    </font>
    <font>
      <b/>
      <sz val="10"/>
      <color theme="0"/>
      <name val="Verdana"/>
      <family val="2"/>
    </font>
    <font>
      <sz val="11"/>
      <color theme="1"/>
      <name val="Calibri"/>
      <family val="2"/>
      <scheme val="minor"/>
    </font>
    <font>
      <b/>
      <sz val="12"/>
      <name val="Verdana"/>
      <family val="2"/>
    </font>
    <font>
      <u/>
      <sz val="10"/>
      <name val="Verdana"/>
      <family val="2"/>
    </font>
    <font>
      <b/>
      <sz val="9"/>
      <color indexed="81"/>
      <name val="Tahoma"/>
      <family val="2"/>
    </font>
    <font>
      <sz val="9"/>
      <name val="Arial"/>
      <family val="2"/>
    </font>
    <font>
      <b/>
      <sz val="11"/>
      <color theme="0"/>
      <name val="Verdana"/>
      <family val="2"/>
    </font>
    <font>
      <sz val="11"/>
      <name val="Calibri"/>
      <family val="2"/>
      <scheme val="minor"/>
    </font>
    <font>
      <b/>
      <sz val="9"/>
      <color theme="0"/>
      <name val="Verdana"/>
      <family val="2"/>
    </font>
    <font>
      <b/>
      <sz val="8"/>
      <color theme="0"/>
      <name val="Verdana"/>
      <family val="2"/>
    </font>
    <font>
      <b/>
      <sz val="11"/>
      <color rgb="FFFFFFFF"/>
      <name val="Arial"/>
      <family val="2"/>
    </font>
    <font>
      <b/>
      <sz val="11"/>
      <color rgb="FF000000"/>
      <name val="Arial"/>
      <family val="2"/>
    </font>
    <font>
      <sz val="11"/>
      <color rgb="FF000000"/>
      <name val="Arial"/>
      <family val="2"/>
    </font>
    <font>
      <sz val="10"/>
      <color theme="1"/>
      <name val="Calibri"/>
      <family val="2"/>
      <scheme val="minor"/>
    </font>
    <font>
      <sz val="10"/>
      <color rgb="FF000000"/>
      <name val="Arial Narrow"/>
      <family val="2"/>
    </font>
    <font>
      <b/>
      <sz val="10"/>
      <color theme="1"/>
      <name val="Arial Narrow"/>
      <family val="2"/>
    </font>
    <font>
      <sz val="10"/>
      <color theme="1"/>
      <name val="Arial Narrow"/>
      <family val="2"/>
    </font>
    <font>
      <b/>
      <sz val="11"/>
      <color theme="1"/>
      <name val="Calibri"/>
      <family val="2"/>
      <scheme val="minor"/>
    </font>
    <font>
      <b/>
      <sz val="11"/>
      <color theme="0"/>
      <name val="Calibri"/>
      <family val="2"/>
      <scheme val="minor"/>
    </font>
    <font>
      <sz val="11"/>
      <color theme="0"/>
      <name val="Calibri"/>
      <family val="2"/>
      <scheme val="minor"/>
    </font>
    <font>
      <sz val="9"/>
      <name val="Calibri"/>
      <family val="2"/>
      <scheme val="minor"/>
    </font>
    <font>
      <sz val="10"/>
      <name val="Calibri"/>
      <family val="2"/>
      <scheme val="minor"/>
    </font>
    <font>
      <b/>
      <sz val="11"/>
      <color theme="0"/>
      <name val="Arial"/>
      <family val="2"/>
    </font>
    <font>
      <b/>
      <sz val="10"/>
      <color theme="0"/>
      <name val="Arial"/>
      <family val="2"/>
    </font>
    <font>
      <u/>
      <sz val="10"/>
      <color theme="0"/>
      <name val="Verdana"/>
      <family val="2"/>
    </font>
    <font>
      <b/>
      <sz val="12"/>
      <color theme="0"/>
      <name val="Calibri"/>
      <family val="2"/>
      <scheme val="minor"/>
    </font>
    <font>
      <sz val="10"/>
      <color theme="0"/>
      <name val="Verdana"/>
      <family val="2"/>
    </font>
    <font>
      <sz val="10"/>
      <color rgb="FF333333"/>
      <name val="Arial Narrow"/>
      <family val="2"/>
    </font>
    <font>
      <b/>
      <sz val="12"/>
      <color theme="0"/>
      <name val="Verdana"/>
      <family val="2"/>
    </font>
    <font>
      <sz val="9"/>
      <name val="Verdana"/>
      <family val="2"/>
    </font>
    <font>
      <b/>
      <sz val="11"/>
      <color rgb="FFFF0000"/>
      <name val="Verdana"/>
      <family val="2"/>
    </font>
    <font>
      <sz val="10"/>
      <name val="Arial Narrow"/>
      <family val="2"/>
    </font>
    <font>
      <b/>
      <sz val="10"/>
      <name val="Arial Narrow"/>
      <family val="2"/>
    </font>
    <font>
      <sz val="8"/>
      <color rgb="FF000000"/>
      <name val="Calibri"/>
      <family val="2"/>
      <scheme val="minor"/>
    </font>
    <font>
      <b/>
      <sz val="10"/>
      <color rgb="FF000000"/>
      <name val="Calibri"/>
      <family val="2"/>
      <scheme val="minor"/>
    </font>
    <font>
      <b/>
      <sz val="10"/>
      <color rgb="FFFF0000"/>
      <name val="Verdana"/>
      <family val="2"/>
    </font>
    <font>
      <b/>
      <sz val="11"/>
      <color theme="0" tint="-0.499984740745262"/>
      <name val="Verdana"/>
      <family val="2"/>
    </font>
    <font>
      <sz val="9"/>
      <color theme="0" tint="-0.499984740745262"/>
      <name val="Arial"/>
      <family val="2"/>
    </font>
    <font>
      <sz val="11"/>
      <color theme="0" tint="-0.499984740745262"/>
      <name val="Calibri"/>
      <family val="2"/>
      <scheme val="minor"/>
    </font>
    <font>
      <b/>
      <sz val="10"/>
      <color theme="0" tint="-0.499984740745262"/>
      <name val="Arial"/>
      <family val="2"/>
    </font>
    <font>
      <u/>
      <sz val="10"/>
      <color theme="0" tint="-0.499984740745262"/>
      <name val="Verdana"/>
      <family val="2"/>
    </font>
    <font>
      <b/>
      <sz val="11"/>
      <color theme="0" tint="-0.499984740745262"/>
      <name val="Calibri"/>
      <family val="2"/>
      <scheme val="minor"/>
    </font>
    <font>
      <sz val="11"/>
      <color rgb="FFFF0000"/>
      <name val="Calibri"/>
      <family val="2"/>
      <scheme val="minor"/>
    </font>
  </fonts>
  <fills count="13">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0"/>
        <bgColor indexed="64"/>
      </patternFill>
    </fill>
    <fill>
      <patternFill patternType="solid">
        <fgColor rgb="FFFFFFCC"/>
        <bgColor indexed="64"/>
      </patternFill>
    </fill>
    <fill>
      <patternFill patternType="solid">
        <fgColor theme="5" tint="0.79998168889431442"/>
        <bgColor indexed="64"/>
      </patternFill>
    </fill>
    <fill>
      <patternFill patternType="solid">
        <fgColor rgb="FFC00000"/>
        <bgColor indexed="64"/>
      </patternFill>
    </fill>
    <fill>
      <patternFill patternType="solid">
        <fgColor rgb="FFD9D9D9"/>
        <bgColor indexed="64"/>
      </patternFill>
    </fill>
    <fill>
      <patternFill patternType="solid">
        <fgColor rgb="FFFFFFFF"/>
        <bgColor indexed="64"/>
      </patternFill>
    </fill>
    <fill>
      <patternFill patternType="solid">
        <fgColor theme="0" tint="-0.499984740745262"/>
        <bgColor indexed="64"/>
      </patternFill>
    </fill>
  </fills>
  <borders count="81">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top/>
      <bottom/>
      <diagonal/>
    </border>
    <border>
      <left style="thin">
        <color indexed="64"/>
      </left>
      <right style="medium">
        <color indexed="64"/>
      </right>
      <top/>
      <bottom style="thin">
        <color indexed="64"/>
      </bottom>
      <diagonal/>
    </border>
    <border>
      <left style="thin">
        <color indexed="64"/>
      </left>
      <right/>
      <top/>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style="double">
        <color indexed="64"/>
      </left>
      <right style="medium">
        <color rgb="FF808080"/>
      </right>
      <top/>
      <bottom style="medium">
        <color rgb="FF9BBB59"/>
      </bottom>
      <diagonal/>
    </border>
    <border>
      <left/>
      <right style="medium">
        <color rgb="FF808080"/>
      </right>
      <top/>
      <bottom style="medium">
        <color rgb="FF9BBB59"/>
      </bottom>
      <diagonal/>
    </border>
    <border>
      <left/>
      <right style="double">
        <color indexed="64"/>
      </right>
      <top/>
      <bottom style="medium">
        <color rgb="FF9BBB59"/>
      </bottom>
      <diagonal/>
    </border>
    <border>
      <left/>
      <right style="double">
        <color indexed="64"/>
      </right>
      <top/>
      <bottom style="double">
        <color indexed="64"/>
      </bottom>
      <diagonal/>
    </border>
    <border>
      <left style="double">
        <color indexed="64"/>
      </left>
      <right/>
      <top/>
      <bottom style="double">
        <color indexed="64"/>
      </bottom>
      <diagonal/>
    </border>
    <border>
      <left/>
      <right/>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style="medium">
        <color rgb="FF000000"/>
      </right>
      <top style="medium">
        <color rgb="FF000000"/>
      </top>
      <bottom/>
      <diagonal/>
    </border>
    <border>
      <left/>
      <right style="medium">
        <color rgb="FF000000"/>
      </right>
      <top style="medium">
        <color rgb="FF000000"/>
      </top>
      <bottom/>
      <diagonal/>
    </border>
    <border>
      <left style="medium">
        <color indexed="64"/>
      </left>
      <right style="medium">
        <color rgb="FF000000"/>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style="medium">
        <color rgb="FF000000"/>
      </right>
      <top style="medium">
        <color rgb="FF000000"/>
      </top>
      <bottom/>
      <diagonal/>
    </border>
    <border>
      <left style="thin">
        <color indexed="64"/>
      </left>
      <right style="medium">
        <color indexed="64"/>
      </right>
      <top style="thin">
        <color indexed="64"/>
      </top>
      <bottom style="medium">
        <color indexed="64"/>
      </bottom>
      <diagonal/>
    </border>
  </borders>
  <cellStyleXfs count="21">
    <xf numFmtId="166" fontId="0" fillId="0" borderId="0"/>
    <xf numFmtId="166" fontId="1" fillId="0" borderId="0"/>
    <xf numFmtId="166" fontId="1" fillId="0" borderId="0" applyFont="0" applyFill="0" applyBorder="0" applyAlignment="0" applyProtection="0"/>
    <xf numFmtId="166" fontId="1" fillId="0" borderId="0"/>
    <xf numFmtId="166" fontId="10" fillId="0" borderId="0"/>
    <xf numFmtId="165" fontId="10" fillId="0" borderId="0" applyFont="0" applyFill="0" applyBorder="0" applyAlignment="0" applyProtection="0"/>
    <xf numFmtId="0" fontId="10" fillId="0" borderId="0"/>
    <xf numFmtId="0" fontId="10" fillId="0" borderId="0"/>
    <xf numFmtId="0" fontId="1" fillId="0" borderId="0"/>
    <xf numFmtId="0" fontId="1" fillId="0" borderId="0"/>
    <xf numFmtId="0" fontId="1" fillId="0" borderId="0"/>
    <xf numFmtId="0" fontId="10" fillId="0" borderId="0"/>
    <xf numFmtId="0" fontId="10" fillId="0" borderId="0"/>
    <xf numFmtId="165" fontId="10" fillId="0" borderId="0" applyFont="0" applyFill="0" applyBorder="0" applyAlignment="0" applyProtection="0"/>
    <xf numFmtId="0" fontId="10" fillId="0" borderId="0"/>
    <xf numFmtId="0" fontId="10" fillId="0" borderId="0"/>
    <xf numFmtId="165" fontId="10" fillId="0" borderId="0" applyFont="0" applyFill="0" applyBorder="0" applyAlignment="0" applyProtection="0"/>
    <xf numFmtId="9" fontId="10" fillId="0" borderId="0" applyFont="0" applyFill="0" applyBorder="0" applyAlignment="0" applyProtection="0"/>
    <xf numFmtId="0" fontId="10" fillId="0" borderId="0"/>
    <xf numFmtId="41" fontId="10" fillId="0" borderId="0" applyFont="0" applyFill="0" applyBorder="0" applyAlignment="0" applyProtection="0"/>
    <xf numFmtId="164" fontId="10" fillId="0" borderId="0" applyFont="0" applyFill="0" applyBorder="0" applyAlignment="0" applyProtection="0"/>
  </cellStyleXfs>
  <cellXfs count="450">
    <xf numFmtId="166" fontId="0" fillId="0" borderId="0" xfId="0"/>
    <xf numFmtId="166" fontId="7" fillId="3" borderId="0" xfId="0" applyFont="1" applyFill="1" applyAlignment="1" applyProtection="1">
      <alignment horizontal="left" vertical="center" wrapText="1"/>
    </xf>
    <xf numFmtId="166" fontId="7" fillId="3" borderId="0" xfId="0" applyFont="1" applyFill="1" applyAlignment="1" applyProtection="1">
      <alignment horizontal="center" vertical="center" wrapText="1"/>
    </xf>
    <xf numFmtId="0" fontId="7" fillId="3" borderId="0" xfId="0" applyNumberFormat="1" applyFont="1" applyFill="1" applyAlignment="1" applyProtection="1">
      <alignment horizontal="center" vertical="center" wrapText="1"/>
    </xf>
    <xf numFmtId="0" fontId="2" fillId="7" borderId="26" xfId="0" applyNumberFormat="1" applyFont="1" applyFill="1" applyBorder="1" applyAlignment="1" applyProtection="1">
      <alignment horizontal="center" vertical="center" wrapText="1"/>
      <protection locked="0"/>
    </xf>
    <xf numFmtId="166" fontId="0" fillId="0" borderId="0" xfId="0"/>
    <xf numFmtId="166" fontId="14" fillId="6" borderId="0" xfId="0" applyFont="1" applyFill="1" applyProtection="1">
      <protection locked="0"/>
    </xf>
    <xf numFmtId="1" fontId="2" fillId="0" borderId="24" xfId="0" applyNumberFormat="1" applyFont="1" applyBorder="1" applyAlignment="1" applyProtection="1">
      <alignment horizontal="center" vertical="center" wrapText="1"/>
    </xf>
    <xf numFmtId="166" fontId="18" fillId="9" borderId="37" xfId="0" applyFont="1" applyFill="1" applyBorder="1" applyAlignment="1" applyProtection="1">
      <alignment horizontal="center" vertical="center" wrapText="1"/>
    </xf>
    <xf numFmtId="0" fontId="2" fillId="7" borderId="19" xfId="0" applyNumberFormat="1" applyFont="1" applyFill="1" applyBorder="1" applyAlignment="1" applyProtection="1">
      <alignment horizontal="center" vertical="center" wrapText="1"/>
      <protection locked="0"/>
    </xf>
    <xf numFmtId="0" fontId="2" fillId="7" borderId="32" xfId="0" applyNumberFormat="1" applyFont="1" applyFill="1" applyBorder="1" applyAlignment="1" applyProtection="1">
      <alignment horizontal="center" vertical="center" wrapText="1"/>
      <protection locked="0"/>
    </xf>
    <xf numFmtId="1" fontId="7" fillId="3" borderId="0" xfId="0" applyNumberFormat="1" applyFont="1" applyFill="1" applyAlignment="1" applyProtection="1">
      <alignment horizontal="center" vertical="center" wrapText="1"/>
    </xf>
    <xf numFmtId="1" fontId="9" fillId="9" borderId="36" xfId="1" applyNumberFormat="1" applyFont="1" applyFill="1" applyBorder="1" applyAlignment="1" applyProtection="1">
      <alignment horizontal="center" vertical="center" wrapText="1"/>
    </xf>
    <xf numFmtId="1" fontId="4" fillId="5" borderId="36" xfId="0" applyNumberFormat="1" applyFont="1" applyFill="1" applyBorder="1" applyAlignment="1" applyProtection="1">
      <alignment horizontal="center" vertical="center" wrapText="1"/>
    </xf>
    <xf numFmtId="1" fontId="2" fillId="0" borderId="28" xfId="0" applyNumberFormat="1" applyFont="1" applyBorder="1" applyAlignment="1" applyProtection="1">
      <alignment horizontal="center" vertical="center" wrapText="1"/>
    </xf>
    <xf numFmtId="166" fontId="20" fillId="10" borderId="56" xfId="0" applyFont="1" applyFill="1" applyBorder="1" applyAlignment="1" applyProtection="1">
      <alignment vertical="center"/>
    </xf>
    <xf numFmtId="166" fontId="20" fillId="10" borderId="57" xfId="0" applyFont="1" applyFill="1" applyBorder="1" applyAlignment="1" applyProtection="1">
      <alignment horizontal="center" vertical="center"/>
    </xf>
    <xf numFmtId="166" fontId="20" fillId="10" borderId="58" xfId="0" applyFont="1" applyFill="1" applyBorder="1" applyAlignment="1" applyProtection="1">
      <alignment horizontal="center" vertical="center" wrapText="1"/>
    </xf>
    <xf numFmtId="166" fontId="20" fillId="0" borderId="56" xfId="0" applyFont="1" applyBorder="1" applyAlignment="1" applyProtection="1">
      <alignment vertical="center"/>
    </xf>
    <xf numFmtId="166" fontId="21" fillId="0" borderId="57" xfId="0" applyFont="1" applyBorder="1" applyAlignment="1" applyProtection="1">
      <alignment horizontal="center" vertical="center" wrapText="1"/>
    </xf>
    <xf numFmtId="166" fontId="21" fillId="0" borderId="58" xfId="0" applyFont="1" applyBorder="1" applyAlignment="1" applyProtection="1">
      <alignment horizontal="center" vertical="center"/>
    </xf>
    <xf numFmtId="166" fontId="14" fillId="6" borderId="0" xfId="0" applyFont="1" applyFill="1" applyProtection="1"/>
    <xf numFmtId="166" fontId="8" fillId="2" borderId="6" xfId="0" applyFont="1" applyFill="1" applyBorder="1" applyAlignment="1" applyProtection="1">
      <alignment horizontal="left" vertical="center" wrapText="1"/>
    </xf>
    <xf numFmtId="166" fontId="9" fillId="9" borderId="22" xfId="0" applyFont="1" applyFill="1" applyBorder="1" applyAlignment="1" applyProtection="1">
      <alignment horizontal="center" vertical="center" wrapText="1"/>
    </xf>
    <xf numFmtId="0" fontId="7" fillId="0" borderId="24" xfId="0" applyNumberFormat="1" applyFont="1" applyFill="1" applyBorder="1" applyAlignment="1" applyProtection="1">
      <alignment horizontal="center" vertical="center" wrapText="1"/>
    </xf>
    <xf numFmtId="0" fontId="7" fillId="3" borderId="0" xfId="0" applyNumberFormat="1" applyFont="1" applyFill="1" applyAlignment="1" applyProtection="1">
      <alignment horizontal="left" vertical="center" wrapText="1"/>
    </xf>
    <xf numFmtId="166" fontId="8" fillId="5" borderId="36" xfId="0" applyFont="1" applyFill="1" applyBorder="1" applyAlignment="1" applyProtection="1">
      <alignment horizontal="center" vertical="center" wrapText="1"/>
    </xf>
    <xf numFmtId="1" fontId="8" fillId="5" borderId="36" xfId="0" applyNumberFormat="1" applyFont="1" applyFill="1" applyBorder="1" applyAlignment="1" applyProtection="1">
      <alignment horizontal="center" vertical="center" wrapText="1"/>
    </xf>
    <xf numFmtId="1" fontId="2" fillId="0" borderId="22" xfId="0" applyNumberFormat="1" applyFont="1" applyBorder="1" applyAlignment="1" applyProtection="1">
      <alignment horizontal="center" vertical="center" wrapText="1"/>
    </xf>
    <xf numFmtId="0" fontId="2" fillId="7" borderId="22" xfId="0" applyNumberFormat="1" applyFont="1" applyFill="1" applyBorder="1" applyAlignment="1" applyProtection="1">
      <alignment horizontal="left" vertical="center" wrapText="1"/>
      <protection locked="0"/>
    </xf>
    <xf numFmtId="0" fontId="2" fillId="7" borderId="25" xfId="0" applyNumberFormat="1" applyFont="1" applyFill="1" applyBorder="1" applyAlignment="1" applyProtection="1">
      <alignment horizontal="left" vertical="center" wrapText="1"/>
      <protection locked="0"/>
    </xf>
    <xf numFmtId="0" fontId="2" fillId="7" borderId="0" xfId="0" applyNumberFormat="1" applyFont="1" applyFill="1" applyBorder="1" applyAlignment="1" applyProtection="1">
      <alignment horizontal="center" vertical="center" wrapText="1"/>
      <protection locked="0"/>
    </xf>
    <xf numFmtId="0" fontId="4" fillId="5" borderId="2" xfId="0" applyNumberFormat="1" applyFont="1" applyFill="1" applyBorder="1" applyAlignment="1" applyProtection="1">
      <alignment horizontal="center" vertical="center" wrapText="1"/>
    </xf>
    <xf numFmtId="166" fontId="15" fillId="9" borderId="52" xfId="0" applyFont="1" applyFill="1" applyBorder="1" applyAlignment="1" applyProtection="1">
      <alignment horizontal="center" vertical="center" wrapText="1"/>
    </xf>
    <xf numFmtId="0" fontId="2" fillId="5" borderId="25" xfId="0" applyNumberFormat="1" applyFont="1" applyFill="1" applyBorder="1" applyAlignment="1" applyProtection="1">
      <alignment horizontal="left" vertical="center" wrapText="1"/>
      <protection locked="0"/>
    </xf>
    <xf numFmtId="166" fontId="7" fillId="5" borderId="0" xfId="0" applyFont="1" applyFill="1" applyAlignment="1" applyProtection="1">
      <alignment horizontal="left" vertical="center" wrapText="1"/>
    </xf>
    <xf numFmtId="1" fontId="2" fillId="6" borderId="28" xfId="0" applyNumberFormat="1" applyFont="1" applyFill="1" applyBorder="1" applyAlignment="1" applyProtection="1">
      <alignment horizontal="center" vertical="center" wrapText="1"/>
    </xf>
    <xf numFmtId="0" fontId="2" fillId="5" borderId="0" xfId="0" applyNumberFormat="1" applyFont="1" applyFill="1" applyBorder="1" applyAlignment="1" applyProtection="1">
      <alignment horizontal="center" vertical="center" wrapText="1"/>
      <protection locked="0"/>
    </xf>
    <xf numFmtId="166" fontId="18" fillId="9" borderId="42" xfId="0" applyFont="1" applyFill="1" applyBorder="1" applyAlignment="1" applyProtection="1">
      <alignment horizontal="center" vertical="center" wrapText="1"/>
    </xf>
    <xf numFmtId="0" fontId="2" fillId="5" borderId="22" xfId="0" applyNumberFormat="1" applyFont="1" applyFill="1" applyBorder="1" applyAlignment="1" applyProtection="1">
      <alignment horizontal="center" vertical="center" wrapText="1"/>
      <protection locked="0"/>
    </xf>
    <xf numFmtId="0" fontId="2" fillId="7" borderId="24" xfId="0" applyNumberFormat="1" applyFont="1" applyFill="1" applyBorder="1" applyAlignment="1" applyProtection="1">
      <alignment horizontal="center" vertical="center" wrapText="1"/>
      <protection locked="0"/>
    </xf>
    <xf numFmtId="0" fontId="2" fillId="5" borderId="24" xfId="0" applyNumberFormat="1" applyFont="1" applyFill="1" applyBorder="1" applyAlignment="1" applyProtection="1">
      <alignment horizontal="center" vertical="center" wrapText="1"/>
      <protection locked="0"/>
    </xf>
    <xf numFmtId="0" fontId="2" fillId="5" borderId="26" xfId="0" applyNumberFormat="1" applyFont="1" applyFill="1" applyBorder="1" applyAlignment="1" applyProtection="1">
      <alignment horizontal="center" vertical="center" wrapText="1"/>
      <protection locked="0"/>
    </xf>
    <xf numFmtId="166" fontId="9" fillId="9" borderId="17" xfId="1" applyFont="1" applyFill="1" applyBorder="1" applyAlignment="1" applyProtection="1">
      <alignment horizontal="center" vertical="center" wrapText="1"/>
    </xf>
    <xf numFmtId="166" fontId="9" fillId="9" borderId="19" xfId="1" applyFont="1" applyFill="1" applyBorder="1" applyAlignment="1" applyProtection="1">
      <alignment horizontal="center" vertical="center" wrapText="1"/>
    </xf>
    <xf numFmtId="166" fontId="9" fillId="9" borderId="32" xfId="1" applyFont="1" applyFill="1" applyBorder="1" applyAlignment="1" applyProtection="1">
      <alignment horizontal="center" vertical="center" wrapText="1"/>
    </xf>
    <xf numFmtId="166" fontId="18" fillId="9" borderId="62" xfId="0" applyFont="1" applyFill="1" applyBorder="1" applyAlignment="1" applyProtection="1">
      <alignment horizontal="center" vertical="center" wrapText="1"/>
    </xf>
    <xf numFmtId="166" fontId="18" fillId="9" borderId="2" xfId="0" applyFont="1" applyFill="1" applyBorder="1" applyAlignment="1" applyProtection="1">
      <alignment horizontal="center" vertical="center" wrapText="1"/>
    </xf>
    <xf numFmtId="0" fontId="2" fillId="7" borderId="28" xfId="0" applyNumberFormat="1" applyFont="1" applyFill="1" applyBorder="1" applyAlignment="1" applyProtection="1">
      <alignment horizontal="center" vertical="center" wrapText="1"/>
      <protection locked="0"/>
    </xf>
    <xf numFmtId="0" fontId="2" fillId="7" borderId="25" xfId="0" applyNumberFormat="1" applyFont="1" applyFill="1" applyBorder="1" applyAlignment="1" applyProtection="1">
      <alignment horizontal="center" vertical="center" wrapText="1"/>
      <protection locked="0"/>
    </xf>
    <xf numFmtId="0" fontId="2" fillId="7" borderId="64" xfId="0" applyNumberFormat="1" applyFont="1" applyFill="1" applyBorder="1" applyAlignment="1" applyProtection="1">
      <alignment horizontal="center" vertical="center" wrapText="1"/>
      <protection locked="0"/>
    </xf>
    <xf numFmtId="0" fontId="8" fillId="5" borderId="55" xfId="0" applyNumberFormat="1" applyFont="1" applyFill="1" applyBorder="1" applyAlignment="1" applyProtection="1">
      <alignment horizontal="left" vertical="center" wrapText="1"/>
    </xf>
    <xf numFmtId="0" fontId="8" fillId="5" borderId="42" xfId="0" applyNumberFormat="1" applyFont="1" applyFill="1" applyBorder="1" applyAlignment="1" applyProtection="1">
      <alignment horizontal="left" vertical="center" wrapText="1"/>
    </xf>
    <xf numFmtId="0" fontId="15" fillId="9" borderId="42" xfId="0" applyNumberFormat="1" applyFont="1" applyFill="1" applyBorder="1" applyAlignment="1" applyProtection="1">
      <alignment horizontal="left" vertical="center" wrapText="1"/>
    </xf>
    <xf numFmtId="0" fontId="8" fillId="5" borderId="19" xfId="0" applyNumberFormat="1" applyFont="1" applyFill="1" applyBorder="1" applyAlignment="1" applyProtection="1">
      <alignment horizontal="left" vertical="center" wrapText="1"/>
    </xf>
    <xf numFmtId="0" fontId="8" fillId="5" borderId="62" xfId="0" applyNumberFormat="1" applyFont="1" applyFill="1" applyBorder="1" applyAlignment="1" applyProtection="1">
      <alignment horizontal="left" vertical="center" wrapText="1"/>
    </xf>
    <xf numFmtId="0" fontId="4" fillId="5" borderId="62" xfId="0" applyNumberFormat="1" applyFont="1" applyFill="1" applyBorder="1" applyAlignment="1" applyProtection="1">
      <alignment horizontal="left" vertical="center" wrapText="1"/>
    </xf>
    <xf numFmtId="166" fontId="18" fillId="9" borderId="4" xfId="0" applyFont="1" applyFill="1" applyBorder="1" applyAlignment="1" applyProtection="1">
      <alignment horizontal="center" vertical="center" wrapText="1"/>
    </xf>
    <xf numFmtId="0" fontId="2" fillId="7" borderId="43" xfId="0" applyNumberFormat="1" applyFont="1" applyFill="1" applyBorder="1" applyAlignment="1" applyProtection="1">
      <alignment horizontal="center" vertical="center" wrapText="1"/>
      <protection locked="0"/>
    </xf>
    <xf numFmtId="0" fontId="2" fillId="7" borderId="49" xfId="0" applyNumberFormat="1" applyFont="1" applyFill="1" applyBorder="1" applyAlignment="1" applyProtection="1">
      <alignment horizontal="center" vertical="center" wrapText="1"/>
      <protection locked="0"/>
    </xf>
    <xf numFmtId="1" fontId="4" fillId="5" borderId="1" xfId="0" applyNumberFormat="1" applyFont="1" applyFill="1" applyBorder="1" applyAlignment="1" applyProtection="1">
      <alignment horizontal="center" vertical="center" wrapText="1"/>
    </xf>
    <xf numFmtId="0" fontId="4" fillId="5" borderId="4" xfId="0" applyNumberFormat="1" applyFont="1" applyFill="1" applyBorder="1" applyAlignment="1" applyProtection="1">
      <alignment horizontal="left" vertical="center" wrapText="1"/>
    </xf>
    <xf numFmtId="0" fontId="2" fillId="7" borderId="17" xfId="0" applyNumberFormat="1" applyFont="1" applyFill="1" applyBorder="1" applyAlignment="1" applyProtection="1">
      <alignment horizontal="center" vertical="center" wrapText="1"/>
      <protection locked="0"/>
    </xf>
    <xf numFmtId="0" fontId="2" fillId="7" borderId="44" xfId="0" applyNumberFormat="1" applyFont="1" applyFill="1" applyBorder="1" applyAlignment="1" applyProtection="1">
      <alignment horizontal="center" vertical="center" wrapText="1"/>
      <protection locked="0"/>
    </xf>
    <xf numFmtId="0" fontId="4" fillId="5" borderId="36" xfId="0" applyNumberFormat="1" applyFont="1" applyFill="1" applyBorder="1" applyAlignment="1" applyProtection="1">
      <alignment horizontal="center" vertical="center" wrapText="1"/>
      <protection locked="0"/>
    </xf>
    <xf numFmtId="0" fontId="2" fillId="5" borderId="4" xfId="0" applyNumberFormat="1" applyFont="1" applyFill="1" applyBorder="1" applyAlignment="1" applyProtection="1">
      <alignment horizontal="center" vertical="center" wrapText="1"/>
      <protection locked="0"/>
    </xf>
    <xf numFmtId="0" fontId="2" fillId="5" borderId="36" xfId="0" applyNumberFormat="1" applyFont="1" applyFill="1" applyBorder="1" applyAlignment="1" applyProtection="1">
      <alignment horizontal="center" vertical="center" wrapText="1"/>
      <protection locked="0"/>
    </xf>
    <xf numFmtId="0" fontId="2" fillId="5" borderId="41" xfId="0" applyNumberFormat="1" applyFont="1" applyFill="1" applyBorder="1" applyAlignment="1" applyProtection="1">
      <alignment horizontal="center" vertical="center" wrapText="1"/>
      <protection locked="0"/>
    </xf>
    <xf numFmtId="0" fontId="2" fillId="5" borderId="37" xfId="0" applyNumberFormat="1" applyFont="1" applyFill="1" applyBorder="1" applyAlignment="1" applyProtection="1">
      <alignment horizontal="center" vertical="center" wrapText="1"/>
      <protection locked="0"/>
    </xf>
    <xf numFmtId="0" fontId="2" fillId="7" borderId="47" xfId="0" applyNumberFormat="1" applyFont="1" applyFill="1" applyBorder="1" applyAlignment="1" applyProtection="1">
      <alignment horizontal="left" vertical="center" wrapText="1"/>
      <protection locked="0"/>
    </xf>
    <xf numFmtId="1" fontId="2" fillId="0" borderId="47" xfId="0" applyNumberFormat="1" applyFont="1" applyBorder="1" applyAlignment="1" applyProtection="1">
      <alignment horizontal="center" vertical="center" wrapText="1"/>
    </xf>
    <xf numFmtId="0" fontId="4" fillId="5" borderId="42" xfId="0" applyNumberFormat="1" applyFont="1" applyFill="1" applyBorder="1" applyAlignment="1" applyProtection="1">
      <alignment horizontal="left" vertical="center" wrapText="1"/>
    </xf>
    <xf numFmtId="0" fontId="18" fillId="9" borderId="62" xfId="0" applyNumberFormat="1" applyFont="1" applyFill="1" applyBorder="1" applyAlignment="1" applyProtection="1">
      <alignment horizontal="center" vertical="center" wrapText="1"/>
    </xf>
    <xf numFmtId="0" fontId="15" fillId="9" borderId="39" xfId="0" applyNumberFormat="1" applyFont="1" applyFill="1" applyBorder="1" applyAlignment="1" applyProtection="1">
      <alignment horizontal="center" vertical="center" wrapText="1"/>
    </xf>
    <xf numFmtId="0" fontId="9" fillId="9" borderId="62" xfId="1" applyNumberFormat="1" applyFont="1" applyFill="1" applyBorder="1" applyAlignment="1" applyProtection="1">
      <alignment horizontal="left" vertical="center" wrapText="1"/>
    </xf>
    <xf numFmtId="0" fontId="5" fillId="9" borderId="4" xfId="1" applyNumberFormat="1" applyFont="1" applyFill="1" applyBorder="1" applyAlignment="1" applyProtection="1">
      <alignment horizontal="left" vertical="center" wrapText="1"/>
    </xf>
    <xf numFmtId="0" fontId="2" fillId="7" borderId="65" xfId="0" applyNumberFormat="1" applyFont="1" applyFill="1" applyBorder="1" applyAlignment="1" applyProtection="1">
      <alignment horizontal="center" vertical="center" wrapText="1"/>
      <protection locked="0"/>
    </xf>
    <xf numFmtId="1" fontId="4" fillId="5" borderId="38" xfId="0" applyNumberFormat="1" applyFont="1" applyFill="1" applyBorder="1" applyAlignment="1" applyProtection="1">
      <alignment horizontal="center" vertical="center" wrapText="1"/>
    </xf>
    <xf numFmtId="0" fontId="4" fillId="5" borderId="63" xfId="0" applyNumberFormat="1" applyFont="1" applyFill="1" applyBorder="1" applyAlignment="1" applyProtection="1">
      <alignment horizontal="left" vertical="center" wrapText="1"/>
    </xf>
    <xf numFmtId="0" fontId="4" fillId="5" borderId="39" xfId="0" applyNumberFormat="1" applyFont="1" applyFill="1" applyBorder="1" applyAlignment="1" applyProtection="1">
      <alignment horizontal="left" vertical="center" wrapText="1"/>
    </xf>
    <xf numFmtId="167" fontId="14" fillId="0" borderId="0" xfId="17" applyNumberFormat="1" applyFont="1" applyFill="1" applyProtection="1"/>
    <xf numFmtId="168" fontId="14" fillId="0" borderId="0" xfId="0" applyNumberFormat="1" applyFont="1" applyFill="1" applyProtection="1"/>
    <xf numFmtId="166" fontId="14" fillId="0" borderId="0" xfId="0" applyFont="1" applyFill="1" applyProtection="1"/>
    <xf numFmtId="166" fontId="3" fillId="4" borderId="0" xfId="0" applyFont="1" applyFill="1" applyBorder="1" applyAlignment="1" applyProtection="1">
      <alignment horizontal="center" vertical="center" wrapText="1"/>
    </xf>
    <xf numFmtId="166" fontId="6" fillId="9" borderId="0" xfId="0" applyFont="1" applyFill="1" applyBorder="1" applyAlignment="1" applyProtection="1">
      <alignment horizontal="center" vertical="center" wrapText="1"/>
    </xf>
    <xf numFmtId="167" fontId="29" fillId="0" borderId="0" xfId="17" applyNumberFormat="1" applyFont="1" applyFill="1" applyProtection="1"/>
    <xf numFmtId="168" fontId="29" fillId="0" borderId="0" xfId="0" applyNumberFormat="1" applyFont="1" applyFill="1" applyProtection="1"/>
    <xf numFmtId="166" fontId="29" fillId="0" borderId="0" xfId="0" applyFont="1" applyFill="1" applyProtection="1"/>
    <xf numFmtId="1" fontId="9" fillId="9" borderId="24" xfId="1" applyNumberFormat="1" applyFont="1" applyFill="1" applyBorder="1" applyAlignment="1" applyProtection="1">
      <alignment horizontal="center" vertical="center" wrapText="1"/>
    </xf>
    <xf numFmtId="1" fontId="9" fillId="9" borderId="22" xfId="1" applyNumberFormat="1" applyFont="1" applyFill="1" applyBorder="1" applyAlignment="1" applyProtection="1">
      <alignment horizontal="center" vertical="center" wrapText="1"/>
    </xf>
    <xf numFmtId="169" fontId="9" fillId="9" borderId="22" xfId="2" applyNumberFormat="1" applyFont="1" applyFill="1" applyBorder="1" applyAlignment="1" applyProtection="1">
      <alignment horizontal="center" vertical="center" wrapText="1"/>
    </xf>
    <xf numFmtId="169" fontId="6" fillId="8" borderId="0" xfId="2" applyNumberFormat="1" applyFont="1" applyFill="1" applyBorder="1" applyAlignment="1" applyProtection="1">
      <alignment horizontal="center" vertical="center" wrapText="1"/>
    </xf>
    <xf numFmtId="167" fontId="30" fillId="0" borderId="0" xfId="17" applyNumberFormat="1" applyFont="1" applyFill="1" applyProtection="1"/>
    <xf numFmtId="168" fontId="30" fillId="0" borderId="0" xfId="0" applyNumberFormat="1" applyFont="1" applyFill="1" applyProtection="1"/>
    <xf numFmtId="166" fontId="30" fillId="0" borderId="0" xfId="0" applyFont="1" applyFill="1" applyProtection="1"/>
    <xf numFmtId="1" fontId="6" fillId="8" borderId="24" xfId="1" applyNumberFormat="1" applyFont="1" applyFill="1" applyBorder="1" applyAlignment="1" applyProtection="1">
      <alignment horizontal="center" vertical="center" wrapText="1"/>
    </xf>
    <xf numFmtId="1" fontId="6" fillId="8" borderId="22" xfId="1" applyNumberFormat="1" applyFont="1" applyFill="1" applyBorder="1" applyAlignment="1" applyProtection="1">
      <alignment horizontal="center" vertical="center" wrapText="1"/>
    </xf>
    <xf numFmtId="169" fontId="6" fillId="8" borderId="22" xfId="2" applyNumberFormat="1" applyFont="1" applyFill="1" applyBorder="1" applyAlignment="1" applyProtection="1">
      <alignment horizontal="center" vertical="center" wrapText="1"/>
    </xf>
    <xf numFmtId="169" fontId="6" fillId="8" borderId="26" xfId="2" applyNumberFormat="1" applyFont="1" applyFill="1" applyBorder="1" applyAlignment="1" applyProtection="1">
      <alignment horizontal="center" vertical="center" wrapText="1"/>
    </xf>
    <xf numFmtId="1" fontId="2" fillId="0" borderId="24" xfId="1" applyNumberFormat="1" applyFont="1" applyFill="1" applyBorder="1" applyAlignment="1" applyProtection="1">
      <alignment horizontal="center" vertical="center" wrapText="1"/>
    </xf>
    <xf numFmtId="169" fontId="2" fillId="0" borderId="22" xfId="2" applyNumberFormat="1" applyFont="1" applyFill="1" applyBorder="1" applyAlignment="1" applyProtection="1">
      <alignment horizontal="center" vertical="center" wrapText="1"/>
    </xf>
    <xf numFmtId="169" fontId="2" fillId="0" borderId="26" xfId="2" applyNumberFormat="1" applyFont="1" applyFill="1" applyBorder="1" applyAlignment="1" applyProtection="1">
      <alignment horizontal="center" vertical="center" wrapText="1"/>
    </xf>
    <xf numFmtId="169" fontId="2" fillId="0" borderId="0" xfId="2" applyNumberFormat="1" applyFont="1" applyFill="1" applyBorder="1" applyAlignment="1" applyProtection="1">
      <alignment horizontal="center" vertical="center" wrapText="1"/>
    </xf>
    <xf numFmtId="167" fontId="16" fillId="0" borderId="0" xfId="17" applyNumberFormat="1" applyFont="1" applyFill="1" applyProtection="1"/>
    <xf numFmtId="168" fontId="16" fillId="0" borderId="0" xfId="0" applyNumberFormat="1" applyFont="1" applyFill="1" applyProtection="1"/>
    <xf numFmtId="166" fontId="16" fillId="0" borderId="0" xfId="0" applyFont="1" applyFill="1" applyProtection="1"/>
    <xf numFmtId="169" fontId="2" fillId="0" borderId="67" xfId="2" applyNumberFormat="1" applyFont="1" applyFill="1" applyBorder="1" applyAlignment="1" applyProtection="1">
      <alignment horizontal="center" vertical="center" wrapText="1"/>
      <protection locked="0"/>
    </xf>
    <xf numFmtId="41" fontId="8" fillId="9" borderId="0" xfId="19" applyFont="1" applyFill="1" applyBorder="1" applyAlignment="1" applyProtection="1">
      <alignment horizontal="center" vertical="center" wrapText="1"/>
    </xf>
    <xf numFmtId="169" fontId="4" fillId="0" borderId="0" xfId="2" applyNumberFormat="1" applyFont="1" applyFill="1" applyBorder="1" applyAlignment="1" applyProtection="1">
      <alignment horizontal="center" vertical="center" wrapText="1"/>
    </xf>
    <xf numFmtId="169" fontId="8" fillId="0" borderId="12" xfId="1" applyNumberFormat="1" applyFont="1" applyFill="1" applyBorder="1" applyAlignment="1" applyProtection="1">
      <alignment vertical="center" wrapText="1"/>
    </xf>
    <xf numFmtId="169" fontId="8" fillId="0" borderId="0" xfId="1" applyNumberFormat="1" applyFont="1" applyFill="1" applyBorder="1" applyAlignment="1" applyProtection="1">
      <alignment vertical="center" wrapText="1"/>
    </xf>
    <xf numFmtId="0" fontId="0" fillId="3" borderId="0" xfId="0" applyNumberFormat="1" applyFill="1" applyBorder="1" applyProtection="1"/>
    <xf numFmtId="169" fontId="16" fillId="3" borderId="0" xfId="0" applyNumberFormat="1" applyFont="1" applyFill="1" applyBorder="1" applyProtection="1"/>
    <xf numFmtId="0" fontId="16" fillId="3" borderId="0" xfId="0" applyNumberFormat="1" applyFont="1" applyFill="1" applyBorder="1" applyProtection="1"/>
    <xf numFmtId="0" fontId="0" fillId="6" borderId="0" xfId="0" applyNumberFormat="1" applyFill="1" applyBorder="1" applyProtection="1"/>
    <xf numFmtId="1" fontId="16" fillId="6" borderId="0" xfId="0" applyNumberFormat="1" applyFont="1" applyFill="1" applyAlignment="1" applyProtection="1">
      <alignment horizontal="center"/>
    </xf>
    <xf numFmtId="166" fontId="16" fillId="6" borderId="0" xfId="0" applyFont="1" applyFill="1" applyAlignment="1" applyProtection="1">
      <alignment horizontal="center"/>
    </xf>
    <xf numFmtId="166" fontId="16" fillId="6" borderId="0" xfId="0" applyFont="1" applyFill="1" applyAlignment="1" applyProtection="1">
      <alignment horizontal="left"/>
    </xf>
    <xf numFmtId="1" fontId="16" fillId="6" borderId="0" xfId="0" applyNumberFormat="1" applyFont="1" applyFill="1" applyProtection="1"/>
    <xf numFmtId="166" fontId="16" fillId="6" borderId="0" xfId="0" applyFont="1" applyFill="1" applyProtection="1"/>
    <xf numFmtId="1" fontId="16" fillId="0" borderId="0" xfId="0" applyNumberFormat="1" applyFont="1" applyFill="1" applyAlignment="1" applyProtection="1">
      <alignment horizontal="center"/>
    </xf>
    <xf numFmtId="166" fontId="16" fillId="0" borderId="0" xfId="0" applyFont="1" applyFill="1" applyAlignment="1" applyProtection="1">
      <alignment horizontal="center"/>
    </xf>
    <xf numFmtId="166" fontId="16" fillId="0" borderId="0" xfId="0" applyFont="1" applyFill="1" applyAlignment="1" applyProtection="1">
      <alignment horizontal="left"/>
    </xf>
    <xf numFmtId="1" fontId="16" fillId="0" borderId="0" xfId="0" applyNumberFormat="1" applyFont="1" applyFill="1" applyProtection="1"/>
    <xf numFmtId="166" fontId="15" fillId="6" borderId="39" xfId="0" applyFont="1" applyFill="1" applyBorder="1" applyAlignment="1" applyProtection="1"/>
    <xf numFmtId="166" fontId="15" fillId="6" borderId="0" xfId="0" applyFont="1" applyFill="1" applyBorder="1" applyAlignment="1" applyProtection="1"/>
    <xf numFmtId="166" fontId="28" fillId="6" borderId="0" xfId="0" applyFont="1" applyFill="1" applyBorder="1" applyProtection="1"/>
    <xf numFmtId="166" fontId="32" fillId="6" borderId="0" xfId="0" applyNumberFormat="1" applyFont="1" applyFill="1" applyBorder="1" applyAlignment="1" applyProtection="1">
      <alignment vertical="center" wrapText="1"/>
    </xf>
    <xf numFmtId="0" fontId="18" fillId="9" borderId="36" xfId="1" applyNumberFormat="1" applyFont="1" applyFill="1" applyBorder="1" applyAlignment="1" applyProtection="1">
      <alignment horizontal="center" vertical="center" wrapText="1"/>
    </xf>
    <xf numFmtId="170" fontId="18" fillId="9" borderId="37" xfId="16" applyNumberFormat="1" applyFont="1" applyFill="1" applyBorder="1" applyAlignment="1" applyProtection="1">
      <alignment horizontal="center" vertical="center" wrapText="1"/>
    </xf>
    <xf numFmtId="166" fontId="28" fillId="6" borderId="0" xfId="0" applyFont="1" applyFill="1" applyProtection="1"/>
    <xf numFmtId="1" fontId="8" fillId="3" borderId="17" xfId="1" applyNumberFormat="1" applyFont="1" applyFill="1" applyBorder="1" applyAlignment="1" applyProtection="1">
      <alignment horizontal="center" vertical="center" wrapText="1"/>
    </xf>
    <xf numFmtId="10" fontId="28" fillId="6" borderId="0" xfId="0" applyNumberFormat="1" applyFont="1" applyFill="1" applyBorder="1" applyProtection="1"/>
    <xf numFmtId="0" fontId="6" fillId="9" borderId="36" xfId="1" applyNumberFormat="1" applyFont="1" applyFill="1" applyBorder="1" applyAlignment="1" applyProtection="1">
      <alignment horizontal="left" vertical="center" wrapText="1"/>
    </xf>
    <xf numFmtId="0" fontId="0" fillId="3" borderId="31" xfId="0" applyNumberFormat="1" applyFill="1" applyBorder="1" applyProtection="1"/>
    <xf numFmtId="166" fontId="0" fillId="3" borderId="0" xfId="0" applyNumberFormat="1" applyFill="1" applyBorder="1" applyProtection="1"/>
    <xf numFmtId="0" fontId="28" fillId="3" borderId="0" xfId="0" applyNumberFormat="1" applyFont="1" applyFill="1" applyBorder="1" applyProtection="1"/>
    <xf numFmtId="169" fontId="9" fillId="9" borderId="1" xfId="1" applyNumberFormat="1" applyFont="1" applyFill="1" applyBorder="1" applyAlignment="1" applyProtection="1">
      <alignment horizontal="center" vertical="center" wrapText="1"/>
    </xf>
    <xf numFmtId="164" fontId="28" fillId="3" borderId="0" xfId="0" applyNumberFormat="1" applyFont="1" applyFill="1" applyBorder="1" applyProtection="1"/>
    <xf numFmtId="166" fontId="33" fillId="6" borderId="0" xfId="0" applyFont="1" applyFill="1" applyBorder="1" applyAlignment="1" applyProtection="1">
      <alignment vertical="center" wrapText="1"/>
    </xf>
    <xf numFmtId="0" fontId="28" fillId="6" borderId="0" xfId="0" applyNumberFormat="1" applyFont="1" applyFill="1" applyBorder="1" applyProtection="1"/>
    <xf numFmtId="0" fontId="0" fillId="6" borderId="0" xfId="0" applyNumberFormat="1" applyFill="1" applyProtection="1"/>
    <xf numFmtId="166" fontId="0" fillId="6" borderId="0" xfId="0" applyFill="1" applyProtection="1"/>
    <xf numFmtId="166" fontId="34" fillId="9" borderId="62" xfId="0" applyFont="1" applyFill="1" applyBorder="1" applyProtection="1"/>
    <xf numFmtId="166" fontId="34" fillId="6" borderId="0" xfId="0" applyFont="1" applyFill="1" applyProtection="1"/>
    <xf numFmtId="0" fontId="26" fillId="6" borderId="0" xfId="0" applyNumberFormat="1" applyFont="1" applyFill="1" applyBorder="1" applyProtection="1"/>
    <xf numFmtId="0" fontId="27" fillId="6" borderId="0" xfId="0" applyNumberFormat="1" applyFont="1" applyFill="1" applyBorder="1" applyProtection="1"/>
    <xf numFmtId="1" fontId="5" fillId="9" borderId="62" xfId="1" applyNumberFormat="1" applyFont="1" applyFill="1" applyBorder="1" applyAlignment="1" applyProtection="1">
      <alignment horizontal="center" vertical="center" wrapText="1"/>
    </xf>
    <xf numFmtId="166" fontId="14" fillId="6" borderId="0" xfId="0" applyFont="1" applyFill="1" applyAlignment="1" applyProtection="1">
      <alignment wrapText="1"/>
    </xf>
    <xf numFmtId="1" fontId="15" fillId="9" borderId="36" xfId="0" applyNumberFormat="1" applyFont="1" applyFill="1" applyBorder="1" applyAlignment="1" applyProtection="1">
      <alignment horizontal="center" vertical="center" wrapText="1"/>
    </xf>
    <xf numFmtId="166" fontId="25" fillId="11" borderId="23" xfId="0" applyFont="1" applyFill="1" applyBorder="1" applyAlignment="1" applyProtection="1">
      <alignment vertical="center" wrapText="1"/>
    </xf>
    <xf numFmtId="166" fontId="25" fillId="6" borderId="23" xfId="0" applyFont="1" applyFill="1" applyBorder="1" applyAlignment="1" applyProtection="1">
      <alignment vertical="center" wrapText="1"/>
    </xf>
    <xf numFmtId="0" fontId="25" fillId="6" borderId="22" xfId="0" applyNumberFormat="1" applyFont="1" applyFill="1" applyBorder="1" applyAlignment="1" applyProtection="1">
      <alignment vertical="center" wrapText="1"/>
    </xf>
    <xf numFmtId="0" fontId="25" fillId="11" borderId="22" xfId="0" applyNumberFormat="1" applyFont="1" applyFill="1" applyBorder="1" applyAlignment="1" applyProtection="1">
      <alignment vertical="center" wrapText="1"/>
    </xf>
    <xf numFmtId="0" fontId="25" fillId="11" borderId="19" xfId="0" applyNumberFormat="1" applyFont="1" applyFill="1" applyBorder="1" applyAlignment="1" applyProtection="1">
      <alignment vertical="center" wrapText="1"/>
    </xf>
    <xf numFmtId="166" fontId="23" fillId="6" borderId="71" xfId="0" applyFont="1" applyFill="1" applyBorder="1" applyAlignment="1" applyProtection="1">
      <alignment vertical="center" wrapText="1"/>
    </xf>
    <xf numFmtId="0" fontId="23" fillId="6" borderId="67" xfId="0" applyNumberFormat="1" applyFont="1" applyFill="1" applyBorder="1" applyAlignment="1" applyProtection="1">
      <alignment horizontal="center" vertical="center" wrapText="1"/>
    </xf>
    <xf numFmtId="0" fontId="2" fillId="6" borderId="67" xfId="0" applyNumberFormat="1" applyFont="1" applyFill="1" applyBorder="1" applyAlignment="1" applyProtection="1">
      <alignment horizontal="center" vertical="center" wrapText="1"/>
      <protection locked="0"/>
    </xf>
    <xf numFmtId="0" fontId="8" fillId="5" borderId="24" xfId="0" applyNumberFormat="1" applyFont="1" applyFill="1" applyBorder="1" applyAlignment="1" applyProtection="1">
      <alignment horizontal="center" vertical="center" wrapText="1"/>
      <protection locked="0"/>
    </xf>
    <xf numFmtId="0" fontId="8" fillId="5" borderId="22" xfId="0" applyNumberFormat="1" applyFont="1" applyFill="1" applyBorder="1" applyAlignment="1" applyProtection="1">
      <alignment horizontal="center" vertical="center" wrapText="1"/>
      <protection locked="0"/>
    </xf>
    <xf numFmtId="0" fontId="8" fillId="5" borderId="26" xfId="0" applyNumberFormat="1" applyFont="1" applyFill="1" applyBorder="1" applyAlignment="1" applyProtection="1">
      <alignment horizontal="center" vertical="center" wrapText="1"/>
      <protection locked="0"/>
    </xf>
    <xf numFmtId="0" fontId="4" fillId="5" borderId="50" xfId="0" applyNumberFormat="1" applyFont="1" applyFill="1" applyBorder="1" applyAlignment="1" applyProtection="1">
      <alignment horizontal="center" vertical="center" wrapText="1"/>
    </xf>
    <xf numFmtId="0" fontId="4" fillId="5" borderId="51" xfId="0" applyNumberFormat="1" applyFont="1" applyFill="1" applyBorder="1" applyAlignment="1" applyProtection="1">
      <alignment horizontal="center" vertical="center" wrapText="1"/>
    </xf>
    <xf numFmtId="0" fontId="4" fillId="5" borderId="52" xfId="0" applyNumberFormat="1" applyFont="1" applyFill="1" applyBorder="1" applyAlignment="1" applyProtection="1">
      <alignment horizontal="center" vertical="center" wrapText="1"/>
    </xf>
    <xf numFmtId="0" fontId="4" fillId="5" borderId="51" xfId="0" applyNumberFormat="1" applyFont="1" applyFill="1" applyBorder="1" applyAlignment="1" applyProtection="1">
      <alignment horizontal="left" vertical="center" wrapText="1"/>
    </xf>
    <xf numFmtId="0" fontId="2" fillId="6" borderId="22" xfId="0" applyNumberFormat="1" applyFont="1" applyFill="1" applyBorder="1" applyAlignment="1" applyProtection="1">
      <alignment horizontal="center" vertical="center" wrapText="1"/>
    </xf>
    <xf numFmtId="166" fontId="0" fillId="0" borderId="0" xfId="0" applyProtection="1"/>
    <xf numFmtId="0" fontId="28" fillId="0" borderId="0" xfId="0" applyNumberFormat="1" applyFont="1" applyBorder="1" applyProtection="1"/>
    <xf numFmtId="0" fontId="0" fillId="0" borderId="0" xfId="0" applyNumberFormat="1" applyProtection="1"/>
    <xf numFmtId="0" fontId="0" fillId="0" borderId="0" xfId="0" applyNumberFormat="1" applyBorder="1" applyProtection="1"/>
    <xf numFmtId="172" fontId="9" fillId="9" borderId="22" xfId="0" applyNumberFormat="1" applyFont="1" applyFill="1" applyBorder="1" applyAlignment="1" applyProtection="1">
      <alignment horizontal="center" vertical="center" wrapText="1"/>
    </xf>
    <xf numFmtId="0" fontId="7" fillId="0" borderId="29" xfId="0" applyNumberFormat="1" applyFont="1" applyFill="1" applyBorder="1" applyAlignment="1" applyProtection="1">
      <alignment horizontal="center" vertical="center" wrapText="1"/>
    </xf>
    <xf numFmtId="172" fontId="35" fillId="9" borderId="49" xfId="0" applyNumberFormat="1" applyFont="1" applyFill="1" applyBorder="1" applyAlignment="1" applyProtection="1">
      <alignment horizontal="right" vertical="center" wrapText="1"/>
    </xf>
    <xf numFmtId="3" fontId="35" fillId="9" borderId="49" xfId="0" applyNumberFormat="1" applyFont="1" applyFill="1" applyBorder="1" applyAlignment="1" applyProtection="1">
      <alignment horizontal="right" vertical="center" wrapText="1"/>
    </xf>
    <xf numFmtId="166" fontId="7" fillId="3" borderId="0" xfId="0" applyFont="1" applyFill="1" applyAlignment="1" applyProtection="1">
      <alignment horizontal="right" vertical="center" wrapText="1"/>
    </xf>
    <xf numFmtId="0" fontId="2" fillId="7" borderId="22" xfId="0" applyNumberFormat="1" applyFont="1" applyFill="1" applyBorder="1" applyAlignment="1" applyProtection="1">
      <alignment horizontal="center" vertical="center" wrapText="1"/>
      <protection locked="0"/>
    </xf>
    <xf numFmtId="0" fontId="2" fillId="7" borderId="20" xfId="0" applyNumberFormat="1" applyFont="1" applyFill="1" applyBorder="1" applyAlignment="1" applyProtection="1">
      <alignment horizontal="center" vertical="center" wrapText="1"/>
      <protection locked="0"/>
    </xf>
    <xf numFmtId="0" fontId="23" fillId="0" borderId="67" xfId="0" applyNumberFormat="1" applyFont="1" applyBorder="1" applyAlignment="1" applyProtection="1">
      <alignment horizontal="left" vertical="center" wrapText="1"/>
    </xf>
    <xf numFmtId="0" fontId="25" fillId="6" borderId="73" xfId="0" applyNumberFormat="1" applyFont="1" applyFill="1" applyBorder="1" applyAlignment="1" applyProtection="1">
      <alignment vertical="center" wrapText="1"/>
    </xf>
    <xf numFmtId="0" fontId="25" fillId="6" borderId="67" xfId="0" applyNumberFormat="1" applyFont="1" applyFill="1" applyBorder="1" applyAlignment="1" applyProtection="1">
      <alignment vertical="center" wrapText="1"/>
    </xf>
    <xf numFmtId="0" fontId="25" fillId="11" borderId="67" xfId="0" applyNumberFormat="1" applyFont="1" applyFill="1" applyBorder="1" applyAlignment="1" applyProtection="1">
      <alignment vertical="center" wrapText="1"/>
    </xf>
    <xf numFmtId="0" fontId="23" fillId="0" borderId="73" xfId="0" applyNumberFormat="1" applyFont="1" applyBorder="1" applyAlignment="1" applyProtection="1">
      <alignment vertical="center" wrapText="1"/>
    </xf>
    <xf numFmtId="0" fontId="23" fillId="0" borderId="67" xfId="0" applyNumberFormat="1" applyFont="1" applyBorder="1" applyAlignment="1" applyProtection="1">
      <alignment vertical="center" wrapText="1"/>
    </xf>
    <xf numFmtId="0" fontId="23" fillId="6" borderId="67" xfId="0" applyNumberFormat="1" applyFont="1" applyFill="1" applyBorder="1" applyAlignment="1" applyProtection="1">
      <alignment vertical="center" wrapText="1"/>
    </xf>
    <xf numFmtId="166" fontId="25" fillId="0" borderId="22" xfId="0" applyFont="1" applyBorder="1"/>
    <xf numFmtId="49" fontId="23" fillId="0" borderId="22" xfId="0" applyNumberFormat="1" applyFont="1" applyBorder="1" applyAlignment="1">
      <alignment horizontal="justify" vertical="center" wrapText="1"/>
    </xf>
    <xf numFmtId="49" fontId="25" fillId="0" borderId="22" xfId="0" applyNumberFormat="1" applyFont="1" applyBorder="1" applyAlignment="1">
      <alignment horizontal="justify" vertical="center" wrapText="1"/>
    </xf>
    <xf numFmtId="49" fontId="36" fillId="0" borderId="22" xfId="0" applyNumberFormat="1" applyFont="1" applyBorder="1" applyAlignment="1">
      <alignment horizontal="justify" vertical="center" wrapText="1"/>
    </xf>
    <xf numFmtId="0" fontId="2" fillId="7" borderId="67" xfId="0" applyNumberFormat="1" applyFont="1" applyFill="1" applyBorder="1" applyAlignment="1" applyProtection="1">
      <alignment horizontal="center" vertical="center" wrapText="1"/>
      <protection locked="0"/>
    </xf>
    <xf numFmtId="166" fontId="3" fillId="6" borderId="40" xfId="0" applyFont="1" applyFill="1" applyBorder="1" applyAlignment="1">
      <alignment horizontal="center"/>
    </xf>
    <xf numFmtId="166" fontId="14" fillId="6" borderId="0" xfId="0" applyFont="1" applyFill="1"/>
    <xf numFmtId="166" fontId="3" fillId="6" borderId="5" xfId="0" applyFont="1" applyFill="1" applyBorder="1" applyAlignment="1">
      <alignment horizontal="center"/>
    </xf>
    <xf numFmtId="172" fontId="7" fillId="3" borderId="0" xfId="0" applyNumberFormat="1" applyFont="1" applyFill="1"/>
    <xf numFmtId="166" fontId="7" fillId="3" borderId="0" xfId="0" applyFont="1" applyFill="1"/>
    <xf numFmtId="3" fontId="9" fillId="9" borderId="22" xfId="0" applyNumberFormat="1" applyFont="1" applyFill="1" applyBorder="1" applyAlignment="1">
      <alignment horizontal="center" vertical="center" wrapText="1"/>
    </xf>
    <xf numFmtId="166" fontId="7" fillId="8" borderId="22" xfId="0" applyFont="1" applyFill="1" applyBorder="1" applyAlignment="1">
      <alignment horizontal="center" vertical="center" wrapText="1"/>
    </xf>
    <xf numFmtId="166" fontId="8" fillId="8" borderId="22" xfId="0" applyFont="1" applyFill="1" applyBorder="1" applyAlignment="1">
      <alignment horizontal="center" vertical="center" wrapText="1"/>
    </xf>
    <xf numFmtId="172" fontId="7" fillId="3" borderId="0" xfId="0" applyNumberFormat="1" applyFont="1" applyFill="1" applyAlignment="1">
      <alignment horizontal="center" vertical="center" wrapText="1"/>
    </xf>
    <xf numFmtId="166" fontId="7" fillId="3" borderId="0" xfId="0" applyFont="1" applyFill="1" applyAlignment="1">
      <alignment horizontal="center" vertical="center" wrapText="1"/>
    </xf>
    <xf numFmtId="0" fontId="7" fillId="6" borderId="22" xfId="0" applyNumberFormat="1" applyFont="1" applyFill="1" applyBorder="1" applyAlignment="1">
      <alignment horizontal="center" vertical="center" wrapText="1"/>
    </xf>
    <xf numFmtId="1" fontId="38" fillId="7" borderId="22" xfId="0" applyNumberFormat="1" applyFont="1" applyFill="1" applyBorder="1" applyAlignment="1" applyProtection="1">
      <alignment horizontal="center" vertical="center" wrapText="1"/>
      <protection locked="0"/>
    </xf>
    <xf numFmtId="49" fontId="7" fillId="7" borderId="22" xfId="0" applyNumberFormat="1" applyFont="1" applyFill="1" applyBorder="1" applyAlignment="1" applyProtection="1">
      <alignment horizontal="center" vertical="center" wrapText="1"/>
      <protection locked="0"/>
    </xf>
    <xf numFmtId="0" fontId="7" fillId="3" borderId="0" xfId="0" applyNumberFormat="1" applyFont="1" applyFill="1"/>
    <xf numFmtId="166" fontId="2" fillId="3" borderId="0" xfId="0" applyFont="1" applyFill="1"/>
    <xf numFmtId="0" fontId="39" fillId="3" borderId="0" xfId="0" applyNumberFormat="1" applyFont="1" applyFill="1" applyAlignment="1">
      <alignment horizontal="left"/>
    </xf>
    <xf numFmtId="172" fontId="2" fillId="3" borderId="0" xfId="0" applyNumberFormat="1" applyFont="1" applyFill="1"/>
    <xf numFmtId="166" fontId="40" fillId="6" borderId="71" xfId="0" applyFont="1" applyFill="1" applyBorder="1" applyAlignment="1" applyProtection="1">
      <alignment horizontal="left" vertical="center" wrapText="1"/>
    </xf>
    <xf numFmtId="166" fontId="40" fillId="6" borderId="72" xfId="0" applyFont="1" applyFill="1" applyBorder="1" applyAlignment="1" applyProtection="1">
      <alignment horizontal="left" vertical="center" wrapText="1"/>
    </xf>
    <xf numFmtId="166" fontId="41" fillId="6" borderId="33" xfId="0" applyFont="1" applyFill="1" applyBorder="1" applyAlignment="1" applyProtection="1">
      <alignment horizontal="center" vertical="center" wrapText="1"/>
    </xf>
    <xf numFmtId="166" fontId="42" fillId="0" borderId="76" xfId="0" applyFont="1" applyBorder="1" applyAlignment="1">
      <alignment horizontal="center" vertical="center" wrapText="1"/>
    </xf>
    <xf numFmtId="166" fontId="42" fillId="0" borderId="78" xfId="0" applyFont="1" applyBorder="1" applyAlignment="1">
      <alignment horizontal="center" vertical="center" wrapText="1"/>
    </xf>
    <xf numFmtId="49" fontId="42" fillId="0" borderId="76" xfId="0" applyNumberFormat="1" applyFont="1" applyBorder="1" applyAlignment="1">
      <alignment horizontal="center" vertical="center" wrapText="1"/>
    </xf>
    <xf numFmtId="49" fontId="42" fillId="0" borderId="78" xfId="0" applyNumberFormat="1" applyFont="1" applyBorder="1" applyAlignment="1">
      <alignment horizontal="center" vertical="center" wrapText="1"/>
    </xf>
    <xf numFmtId="166" fontId="42" fillId="0" borderId="79" xfId="0" applyFont="1" applyBorder="1" applyAlignment="1">
      <alignment vertical="center" wrapText="1"/>
    </xf>
    <xf numFmtId="49" fontId="42" fillId="0" borderId="79" xfId="0" applyNumberFormat="1" applyFont="1" applyBorder="1" applyAlignment="1">
      <alignment vertical="center" wrapText="1"/>
    </xf>
    <xf numFmtId="166" fontId="7" fillId="3" borderId="0" xfId="0" applyFont="1" applyFill="1" applyAlignment="1">
      <alignment horizontal="center" vertical="center"/>
    </xf>
    <xf numFmtId="0" fontId="39" fillId="3" borderId="0" xfId="0" applyNumberFormat="1" applyFont="1" applyFill="1" applyAlignment="1">
      <alignment horizontal="center" vertical="center"/>
    </xf>
    <xf numFmtId="166" fontId="43" fillId="0" borderId="75" xfId="0" applyFont="1" applyBorder="1" applyAlignment="1">
      <alignment horizontal="center" vertical="center" wrapText="1"/>
    </xf>
    <xf numFmtId="166" fontId="43" fillId="0" borderId="77" xfId="0" applyFont="1" applyBorder="1" applyAlignment="1">
      <alignment horizontal="center" vertical="center" wrapText="1"/>
    </xf>
    <xf numFmtId="166" fontId="8" fillId="3" borderId="0" xfId="0" applyFont="1" applyFill="1" applyAlignment="1">
      <alignment horizontal="center" vertical="center"/>
    </xf>
    <xf numFmtId="0" fontId="44" fillId="3" borderId="0" xfId="0" applyNumberFormat="1" applyFont="1" applyFill="1" applyAlignment="1">
      <alignment horizontal="center" vertical="center"/>
    </xf>
    <xf numFmtId="166" fontId="2" fillId="3" borderId="0" xfId="0" applyFont="1" applyFill="1" applyAlignment="1">
      <alignment horizontal="center" vertical="center"/>
    </xf>
    <xf numFmtId="172" fontId="2" fillId="3" borderId="0" xfId="0" applyNumberFormat="1" applyFont="1" applyFill="1" applyAlignment="1">
      <alignment horizontal="center" vertical="center"/>
    </xf>
    <xf numFmtId="172" fontId="29" fillId="6" borderId="22" xfId="0" applyNumberFormat="1" applyFont="1" applyFill="1" applyBorder="1" applyAlignment="1">
      <alignment horizontal="center" vertical="center" wrapText="1"/>
    </xf>
    <xf numFmtId="3" fontId="30" fillId="6" borderId="22" xfId="0" applyNumberFormat="1" applyFont="1" applyFill="1" applyBorder="1" applyAlignment="1">
      <alignment horizontal="center" vertical="center" wrapText="1"/>
    </xf>
    <xf numFmtId="166" fontId="17" fillId="9" borderId="41" xfId="0" applyFont="1" applyFill="1" applyBorder="1" applyAlignment="1" applyProtection="1">
      <alignment horizontal="center" vertical="center" wrapText="1"/>
    </xf>
    <xf numFmtId="166" fontId="8" fillId="5" borderId="41" xfId="0" applyFont="1" applyFill="1" applyBorder="1" applyAlignment="1" applyProtection="1">
      <alignment horizontal="center" vertical="center" wrapText="1"/>
    </xf>
    <xf numFmtId="166" fontId="8" fillId="5" borderId="51" xfId="0" applyFont="1" applyFill="1" applyBorder="1" applyAlignment="1" applyProtection="1">
      <alignment horizontal="center" vertical="center" wrapText="1"/>
    </xf>
    <xf numFmtId="166" fontId="4" fillId="5" borderId="4" xfId="0" applyFont="1" applyFill="1" applyBorder="1" applyAlignment="1" applyProtection="1">
      <alignment horizontal="center" vertical="center" wrapText="1"/>
    </xf>
    <xf numFmtId="166" fontId="4" fillId="5" borderId="39" xfId="0" applyFont="1" applyFill="1" applyBorder="1" applyAlignment="1" applyProtection="1">
      <alignment horizontal="center" vertical="center" wrapText="1"/>
    </xf>
    <xf numFmtId="166" fontId="4" fillId="5" borderId="41" xfId="0" applyFont="1" applyFill="1" applyBorder="1" applyAlignment="1" applyProtection="1">
      <alignment horizontal="center" vertical="center" wrapText="1"/>
    </xf>
    <xf numFmtId="166" fontId="8" fillId="2" borderId="10" xfId="0" applyFont="1" applyFill="1" applyBorder="1" applyAlignment="1">
      <alignment horizontal="center" vertical="center" wrapText="1"/>
    </xf>
    <xf numFmtId="166" fontId="8" fillId="2" borderId="21" xfId="0" applyFont="1" applyFill="1" applyBorder="1" applyAlignment="1">
      <alignment horizontal="center" vertical="center" wrapText="1"/>
    </xf>
    <xf numFmtId="166" fontId="8" fillId="2" borderId="53" xfId="0" applyFont="1" applyFill="1" applyBorder="1" applyAlignment="1">
      <alignment horizontal="center" vertical="center" wrapText="1"/>
    </xf>
    <xf numFmtId="167" fontId="30" fillId="0" borderId="0" xfId="17" applyNumberFormat="1" applyFont="1"/>
    <xf numFmtId="165" fontId="16" fillId="0" borderId="0" xfId="16" applyFont="1" applyFill="1" applyProtection="1"/>
    <xf numFmtId="174" fontId="16" fillId="0" borderId="0" xfId="16" applyNumberFormat="1" applyFont="1" applyFill="1" applyProtection="1"/>
    <xf numFmtId="166" fontId="45" fillId="12" borderId="39" xfId="0" applyFont="1" applyFill="1" applyBorder="1" applyAlignment="1" applyProtection="1"/>
    <xf numFmtId="166" fontId="46" fillId="12" borderId="0" xfId="0" applyFont="1" applyFill="1" applyProtection="1"/>
    <xf numFmtId="166" fontId="45" fillId="12" borderId="0" xfId="0" applyFont="1" applyFill="1" applyBorder="1" applyAlignment="1" applyProtection="1"/>
    <xf numFmtId="166" fontId="47" fillId="12" borderId="0" xfId="0" applyFont="1" applyFill="1" applyBorder="1" applyProtection="1"/>
    <xf numFmtId="166" fontId="47" fillId="12" borderId="0" xfId="0" applyFont="1" applyFill="1" applyProtection="1"/>
    <xf numFmtId="166" fontId="48" fillId="12" borderId="0" xfId="0" applyNumberFormat="1" applyFont="1" applyFill="1" applyBorder="1" applyAlignment="1" applyProtection="1">
      <alignment vertical="center" wrapText="1"/>
    </xf>
    <xf numFmtId="0" fontId="47" fillId="12" borderId="0" xfId="0" applyNumberFormat="1" applyFont="1" applyFill="1" applyBorder="1" applyProtection="1"/>
    <xf numFmtId="166" fontId="49" fillId="12" borderId="0" xfId="0" applyFont="1" applyFill="1" applyBorder="1" applyAlignment="1" applyProtection="1">
      <alignment vertical="center" wrapText="1"/>
    </xf>
    <xf numFmtId="0" fontId="50" fillId="12" borderId="0" xfId="0" applyNumberFormat="1" applyFont="1" applyFill="1" applyBorder="1" applyProtection="1"/>
    <xf numFmtId="165" fontId="2" fillId="0" borderId="0" xfId="16" applyFont="1" applyFill="1" applyAlignment="1" applyProtection="1">
      <alignment vertical="center"/>
      <protection locked="0"/>
    </xf>
    <xf numFmtId="166" fontId="0" fillId="12" borderId="0" xfId="0" applyFill="1" applyProtection="1"/>
    <xf numFmtId="166" fontId="16" fillId="12" borderId="0" xfId="0" applyFont="1" applyFill="1" applyProtection="1"/>
    <xf numFmtId="166" fontId="14" fillId="12" borderId="0" xfId="0" applyFont="1" applyFill="1" applyProtection="1"/>
    <xf numFmtId="0" fontId="28" fillId="12" borderId="0" xfId="0" applyNumberFormat="1" applyFont="1" applyFill="1" applyBorder="1" applyProtection="1"/>
    <xf numFmtId="166" fontId="7" fillId="7" borderId="22" xfId="0" applyFont="1" applyFill="1" applyBorder="1" applyAlignment="1" applyProtection="1">
      <alignment horizontal="left" vertical="center" wrapText="1"/>
      <protection locked="0"/>
    </xf>
    <xf numFmtId="49" fontId="7" fillId="7" borderId="22" xfId="0" applyNumberFormat="1" applyFont="1" applyFill="1" applyBorder="1" applyAlignment="1" applyProtection="1">
      <alignment horizontal="left" vertical="center" wrapText="1"/>
      <protection locked="0"/>
    </xf>
    <xf numFmtId="14" fontId="7" fillId="7" borderId="22" xfId="0" applyNumberFormat="1" applyFont="1" applyFill="1" applyBorder="1" applyAlignment="1" applyProtection="1">
      <alignment horizontal="center" vertical="center" wrapText="1"/>
      <protection locked="0"/>
    </xf>
    <xf numFmtId="172" fontId="7" fillId="7" borderId="22" xfId="0" applyNumberFormat="1" applyFont="1" applyFill="1" applyBorder="1" applyAlignment="1" applyProtection="1">
      <alignment horizontal="right" vertical="center" wrapText="1"/>
      <protection locked="0"/>
    </xf>
    <xf numFmtId="3" fontId="7" fillId="7" borderId="22" xfId="0" applyNumberFormat="1" applyFont="1" applyFill="1" applyBorder="1" applyAlignment="1" applyProtection="1">
      <alignment horizontal="right" vertical="center" wrapText="1"/>
      <protection locked="0"/>
    </xf>
    <xf numFmtId="166" fontId="7" fillId="7" borderId="30" xfId="0" applyFont="1" applyFill="1" applyBorder="1" applyAlignment="1" applyProtection="1">
      <alignment horizontal="left" vertical="center" wrapText="1"/>
    </xf>
    <xf numFmtId="49" fontId="7" fillId="7" borderId="30" xfId="0" applyNumberFormat="1" applyFont="1" applyFill="1" applyBorder="1" applyAlignment="1" applyProtection="1">
      <alignment horizontal="left" vertical="center" wrapText="1"/>
    </xf>
    <xf numFmtId="14" fontId="7" fillId="7" borderId="30" xfId="0" applyNumberFormat="1" applyFont="1" applyFill="1" applyBorder="1" applyAlignment="1" applyProtection="1">
      <alignment horizontal="center" vertical="center" wrapText="1"/>
    </xf>
    <xf numFmtId="172" fontId="7" fillId="7" borderId="30" xfId="0" applyNumberFormat="1" applyFont="1" applyFill="1" applyBorder="1" applyAlignment="1" applyProtection="1">
      <alignment horizontal="right" vertical="center" wrapText="1"/>
    </xf>
    <xf numFmtId="3" fontId="7" fillId="7" borderId="30" xfId="0" applyNumberFormat="1" applyFont="1" applyFill="1" applyBorder="1" applyAlignment="1" applyProtection="1">
      <alignment horizontal="right" vertical="center" wrapText="1"/>
    </xf>
    <xf numFmtId="166" fontId="24" fillId="0" borderId="22" xfId="0" applyFont="1" applyBorder="1" applyAlignment="1">
      <alignment horizontal="center" vertical="center" wrapText="1"/>
    </xf>
    <xf numFmtId="166" fontId="24" fillId="0" borderId="22" xfId="0" applyFont="1" applyBorder="1" applyAlignment="1">
      <alignment horizontal="center" vertical="center"/>
    </xf>
    <xf numFmtId="166" fontId="3" fillId="6" borderId="0" xfId="0" applyFont="1" applyFill="1" applyBorder="1" applyAlignment="1" applyProtection="1">
      <alignment horizontal="center" wrapText="1"/>
    </xf>
    <xf numFmtId="166" fontId="15" fillId="9" borderId="50" xfId="0" applyFont="1" applyFill="1" applyBorder="1" applyAlignment="1" applyProtection="1">
      <alignment horizontal="center" vertical="center" wrapText="1"/>
    </xf>
    <xf numFmtId="166" fontId="15" fillId="9" borderId="51" xfId="0" applyFont="1" applyFill="1" applyBorder="1" applyAlignment="1" applyProtection="1">
      <alignment horizontal="center" vertical="center" wrapText="1"/>
    </xf>
    <xf numFmtId="166" fontId="8" fillId="2" borderId="24" xfId="0" applyFont="1" applyFill="1" applyBorder="1" applyAlignment="1" applyProtection="1">
      <alignment horizontal="left" vertical="center" wrapText="1"/>
    </xf>
    <xf numFmtId="166" fontId="8" fillId="2" borderId="12" xfId="0" applyFont="1" applyFill="1" applyBorder="1" applyAlignment="1" applyProtection="1">
      <alignment horizontal="left" vertical="center" wrapText="1"/>
    </xf>
    <xf numFmtId="0" fontId="4" fillId="5" borderId="4" xfId="0" applyNumberFormat="1" applyFont="1" applyFill="1" applyBorder="1" applyAlignment="1" applyProtection="1">
      <alignment horizontal="center" vertical="center" wrapText="1"/>
    </xf>
    <xf numFmtId="166" fontId="9" fillId="9" borderId="19" xfId="0" applyFont="1" applyFill="1" applyBorder="1" applyAlignment="1" applyProtection="1">
      <alignment horizontal="center" vertical="center" wrapText="1"/>
    </xf>
    <xf numFmtId="166" fontId="9" fillId="9" borderId="49" xfId="0" applyFont="1" applyFill="1" applyBorder="1" applyAlignment="1" applyProtection="1">
      <alignment horizontal="center" vertical="center" wrapText="1"/>
    </xf>
    <xf numFmtId="166" fontId="3" fillId="0" borderId="0" xfId="0" applyFont="1" applyFill="1" applyBorder="1" applyAlignment="1" applyProtection="1">
      <alignment horizontal="center"/>
    </xf>
    <xf numFmtId="166" fontId="17" fillId="9" borderId="22" xfId="0" applyFont="1" applyFill="1" applyBorder="1" applyAlignment="1" applyProtection="1">
      <alignment horizontal="center" vertical="center" wrapText="1"/>
    </xf>
    <xf numFmtId="166" fontId="17" fillId="9" borderId="26" xfId="0" applyFont="1" applyFill="1" applyBorder="1" applyAlignment="1" applyProtection="1">
      <alignment horizontal="center" vertical="center" wrapText="1"/>
    </xf>
    <xf numFmtId="164" fontId="51" fillId="12" borderId="0" xfId="20" applyFont="1" applyFill="1" applyProtection="1"/>
    <xf numFmtId="171" fontId="51" fillId="12" borderId="0" xfId="0" applyNumberFormat="1" applyFont="1" applyFill="1" applyProtection="1"/>
    <xf numFmtId="173" fontId="51" fillId="12" borderId="0" xfId="17" applyNumberFormat="1" applyFont="1" applyFill="1" applyProtection="1"/>
    <xf numFmtId="166" fontId="51" fillId="12" borderId="0" xfId="0" applyFont="1" applyFill="1" applyProtection="1"/>
    <xf numFmtId="167" fontId="51" fillId="12" borderId="0" xfId="17" applyNumberFormat="1" applyFont="1" applyFill="1" applyProtection="1"/>
    <xf numFmtId="165" fontId="26" fillId="0" borderId="71" xfId="16" applyFont="1" applyBorder="1" applyProtection="1"/>
    <xf numFmtId="169" fontId="9" fillId="9" borderId="80" xfId="2" applyNumberFormat="1" applyFont="1" applyFill="1" applyBorder="1" applyAlignment="1" applyProtection="1">
      <alignment horizontal="center" vertical="center" wrapText="1"/>
    </xf>
    <xf numFmtId="1" fontId="2" fillId="0" borderId="24" xfId="1" applyNumberFormat="1" applyFont="1" applyFill="1" applyBorder="1" applyAlignment="1" applyProtection="1">
      <alignment horizontal="center" vertical="center" wrapText="1"/>
      <protection locked="0"/>
    </xf>
    <xf numFmtId="1" fontId="2" fillId="0" borderId="67" xfId="1" applyNumberFormat="1" applyFont="1" applyFill="1" applyBorder="1" applyAlignment="1" applyProtection="1">
      <alignment horizontal="center" vertical="center" wrapText="1"/>
      <protection locked="0"/>
    </xf>
    <xf numFmtId="9" fontId="2" fillId="0" borderId="22" xfId="17" applyFont="1" applyFill="1" applyBorder="1" applyAlignment="1" applyProtection="1">
      <alignment horizontal="center" vertical="center" wrapText="1"/>
      <protection locked="0"/>
    </xf>
    <xf numFmtId="166" fontId="19" fillId="9" borderId="60" xfId="0" applyFont="1" applyFill="1" applyBorder="1" applyAlignment="1" applyProtection="1">
      <alignment horizontal="center" vertical="center"/>
    </xf>
    <xf numFmtId="166" fontId="19" fillId="9" borderId="61" xfId="0" applyFont="1" applyFill="1" applyBorder="1" applyAlignment="1" applyProtection="1">
      <alignment horizontal="center" vertical="center"/>
    </xf>
    <xf numFmtId="166" fontId="19" fillId="9" borderId="59" xfId="0" applyFont="1" applyFill="1" applyBorder="1" applyAlignment="1" applyProtection="1">
      <alignment horizontal="center" vertical="center"/>
    </xf>
    <xf numFmtId="166" fontId="3" fillId="6" borderId="38" xfId="0" applyFont="1" applyFill="1" applyBorder="1" applyAlignment="1" applyProtection="1">
      <alignment horizontal="center"/>
    </xf>
    <xf numFmtId="166" fontId="3" fillId="6" borderId="39" xfId="0" applyFont="1" applyFill="1" applyBorder="1" applyAlignment="1" applyProtection="1">
      <alignment horizontal="center"/>
    </xf>
    <xf numFmtId="166" fontId="3" fillId="6" borderId="40" xfId="0" applyFont="1" applyFill="1" applyBorder="1" applyAlignment="1" applyProtection="1">
      <alignment horizontal="center"/>
    </xf>
    <xf numFmtId="166" fontId="3" fillId="6" borderId="31" xfId="0" applyFont="1" applyFill="1" applyBorder="1" applyAlignment="1" applyProtection="1">
      <alignment horizontal="center"/>
    </xf>
    <xf numFmtId="166" fontId="3" fillId="6" borderId="0" xfId="0" applyFont="1" applyFill="1" applyBorder="1" applyAlignment="1" applyProtection="1">
      <alignment horizontal="center"/>
    </xf>
    <xf numFmtId="166" fontId="3" fillId="6" borderId="5" xfId="0" applyFont="1" applyFill="1" applyBorder="1" applyAlignment="1" applyProtection="1">
      <alignment horizontal="center"/>
    </xf>
    <xf numFmtId="166" fontId="3" fillId="6" borderId="34" xfId="0" applyFont="1" applyFill="1" applyBorder="1" applyAlignment="1" applyProtection="1">
      <alignment horizontal="center"/>
    </xf>
    <xf numFmtId="166" fontId="3" fillId="6" borderId="48" xfId="0" applyFont="1" applyFill="1" applyBorder="1" applyAlignment="1" applyProtection="1">
      <alignment horizontal="center"/>
    </xf>
    <xf numFmtId="166" fontId="3" fillId="6" borderId="3" xfId="0" applyFont="1" applyFill="1" applyBorder="1" applyAlignment="1" applyProtection="1">
      <alignment horizontal="center"/>
    </xf>
    <xf numFmtId="166" fontId="5" fillId="9" borderId="4" xfId="1" applyFont="1" applyFill="1" applyBorder="1" applyAlignment="1" applyProtection="1">
      <alignment horizontal="left" vertical="center" wrapText="1"/>
    </xf>
    <xf numFmtId="0" fontId="5" fillId="9" borderId="4" xfId="1" applyNumberFormat="1" applyFont="1" applyFill="1" applyBorder="1" applyAlignment="1" applyProtection="1">
      <alignment horizontal="center" vertical="center" wrapText="1"/>
    </xf>
    <xf numFmtId="166" fontId="8" fillId="2" borderId="18" xfId="0" applyFont="1" applyFill="1" applyBorder="1" applyAlignment="1" applyProtection="1">
      <alignment horizontal="center" vertical="center" wrapText="1"/>
      <protection locked="0"/>
    </xf>
    <xf numFmtId="166" fontId="8" fillId="2" borderId="65" xfId="0" applyFont="1" applyFill="1" applyBorder="1" applyAlignment="1" applyProtection="1">
      <alignment horizontal="center" vertical="center" wrapText="1"/>
      <protection locked="0"/>
    </xf>
    <xf numFmtId="166" fontId="8" fillId="2" borderId="66" xfId="0" applyFont="1" applyFill="1" applyBorder="1" applyAlignment="1" applyProtection="1">
      <alignment horizontal="center" vertical="center" wrapText="1"/>
      <protection locked="0"/>
    </xf>
    <xf numFmtId="166" fontId="8" fillId="2" borderId="23" xfId="0" applyFont="1" applyFill="1" applyBorder="1" applyAlignment="1" applyProtection="1">
      <alignment horizontal="center" vertical="center" wrapText="1"/>
      <protection locked="0"/>
    </xf>
    <xf numFmtId="166" fontId="8" fillId="2" borderId="45" xfId="0" applyFont="1" applyFill="1" applyBorder="1" applyAlignment="1" applyProtection="1">
      <alignment horizontal="center" vertical="center" wrapText="1"/>
      <protection locked="0"/>
    </xf>
    <xf numFmtId="166" fontId="8" fillId="2" borderId="46" xfId="0" applyFont="1" applyFill="1" applyBorder="1" applyAlignment="1" applyProtection="1">
      <alignment horizontal="center" vertical="center" wrapText="1"/>
      <protection locked="0"/>
    </xf>
    <xf numFmtId="0" fontId="4" fillId="5" borderId="39" xfId="0" applyNumberFormat="1" applyFont="1" applyFill="1" applyBorder="1" applyAlignment="1" applyProtection="1">
      <alignment horizontal="center" vertical="center" wrapText="1"/>
    </xf>
    <xf numFmtId="0" fontId="4" fillId="5" borderId="4" xfId="0" applyNumberFormat="1" applyFont="1" applyFill="1" applyBorder="1" applyAlignment="1" applyProtection="1">
      <alignment horizontal="center" vertical="center" wrapText="1"/>
    </xf>
    <xf numFmtId="166" fontId="24" fillId="0" borderId="64" xfId="0" applyFont="1" applyBorder="1" applyAlignment="1">
      <alignment horizontal="center" vertical="center"/>
    </xf>
    <xf numFmtId="166" fontId="24" fillId="0" borderId="32" xfId="0" applyFont="1" applyBorder="1" applyAlignment="1">
      <alignment horizontal="center" vertical="center"/>
    </xf>
    <xf numFmtId="166" fontId="8" fillId="2" borderId="14" xfId="0" applyFont="1" applyFill="1" applyBorder="1" applyAlignment="1" applyProtection="1">
      <alignment horizontal="center" vertical="center" wrapText="1"/>
      <protection locked="0"/>
    </xf>
    <xf numFmtId="166" fontId="8" fillId="2" borderId="15" xfId="0" applyFont="1" applyFill="1" applyBorder="1" applyAlignment="1" applyProtection="1">
      <alignment horizontal="center" vertical="center" wrapText="1"/>
      <protection locked="0"/>
    </xf>
    <xf numFmtId="166" fontId="8" fillId="2" borderId="16" xfId="0" applyFont="1" applyFill="1" applyBorder="1" applyAlignment="1" applyProtection="1">
      <alignment horizontal="center" vertical="center" wrapText="1"/>
      <protection locked="0"/>
    </xf>
    <xf numFmtId="166" fontId="8" fillId="2" borderId="17" xfId="0" applyFont="1" applyFill="1" applyBorder="1" applyAlignment="1" applyProtection="1">
      <alignment horizontal="left" vertical="center" wrapText="1"/>
    </xf>
    <xf numFmtId="166" fontId="8" fillId="2" borderId="19" xfId="0" applyFont="1" applyFill="1" applyBorder="1" applyAlignment="1" applyProtection="1">
      <alignment horizontal="left" vertical="center" wrapText="1"/>
    </xf>
    <xf numFmtId="166" fontId="8" fillId="2" borderId="24" xfId="0" applyFont="1" applyFill="1" applyBorder="1" applyAlignment="1" applyProtection="1">
      <alignment horizontal="left" vertical="center" wrapText="1"/>
    </xf>
    <xf numFmtId="166" fontId="8" fillId="2" borderId="22" xfId="0" applyFont="1" applyFill="1" applyBorder="1" applyAlignment="1" applyProtection="1">
      <alignment horizontal="left" vertical="center" wrapText="1"/>
    </xf>
    <xf numFmtId="166" fontId="8" fillId="2" borderId="12" xfId="0" applyFont="1" applyFill="1" applyBorder="1" applyAlignment="1" applyProtection="1">
      <alignment horizontal="left" vertical="center" wrapText="1"/>
    </xf>
    <xf numFmtId="166" fontId="8" fillId="2" borderId="13" xfId="0" applyFont="1" applyFill="1" applyBorder="1" applyAlignment="1" applyProtection="1">
      <alignment horizontal="left" vertical="center" wrapText="1"/>
    </xf>
    <xf numFmtId="166" fontId="24" fillId="6" borderId="22" xfId="0" applyFont="1" applyFill="1" applyBorder="1" applyAlignment="1" applyProtection="1">
      <alignment horizontal="center" vertical="center" wrapText="1"/>
    </xf>
    <xf numFmtId="166" fontId="3" fillId="6" borderId="38" xfId="0" applyFont="1" applyFill="1" applyBorder="1" applyAlignment="1" applyProtection="1">
      <alignment horizontal="center" wrapText="1"/>
    </xf>
    <xf numFmtId="166" fontId="3" fillId="6" borderId="39" xfId="0" applyFont="1" applyFill="1" applyBorder="1" applyAlignment="1" applyProtection="1">
      <alignment horizontal="center" wrapText="1"/>
    </xf>
    <xf numFmtId="166" fontId="3" fillId="6" borderId="40" xfId="0" applyFont="1" applyFill="1" applyBorder="1" applyAlignment="1" applyProtection="1">
      <alignment horizontal="center" wrapText="1"/>
    </xf>
    <xf numFmtId="166" fontId="3" fillId="6" borderId="31" xfId="0" applyFont="1" applyFill="1" applyBorder="1" applyAlignment="1" applyProtection="1">
      <alignment horizontal="center" wrapText="1"/>
    </xf>
    <xf numFmtId="166" fontId="3" fillId="6" borderId="0" xfId="0" applyFont="1" applyFill="1" applyBorder="1" applyAlignment="1" applyProtection="1">
      <alignment horizontal="center" wrapText="1"/>
    </xf>
    <xf numFmtId="166" fontId="3" fillId="6" borderId="5" xfId="0" applyFont="1" applyFill="1" applyBorder="1" applyAlignment="1" applyProtection="1">
      <alignment horizontal="center" wrapText="1"/>
    </xf>
    <xf numFmtId="166" fontId="3" fillId="6" borderId="34" xfId="0" applyFont="1" applyFill="1" applyBorder="1" applyAlignment="1" applyProtection="1">
      <alignment horizontal="center" wrapText="1"/>
    </xf>
    <xf numFmtId="166" fontId="3" fillId="6" borderId="48" xfId="0" applyFont="1" applyFill="1" applyBorder="1" applyAlignment="1" applyProtection="1">
      <alignment horizontal="center" wrapText="1"/>
    </xf>
    <xf numFmtId="166" fontId="3" fillId="6" borderId="3" xfId="0" applyFont="1" applyFill="1" applyBorder="1" applyAlignment="1" applyProtection="1">
      <alignment horizontal="center" wrapText="1"/>
    </xf>
    <xf numFmtId="166" fontId="15" fillId="9" borderId="50" xfId="0" applyFont="1" applyFill="1" applyBorder="1" applyAlignment="1" applyProtection="1">
      <alignment horizontal="center" vertical="center" wrapText="1"/>
    </xf>
    <xf numFmtId="166" fontId="15" fillId="9" borderId="51" xfId="0" applyFont="1" applyFill="1" applyBorder="1" applyAlignment="1" applyProtection="1">
      <alignment horizontal="center" vertical="center" wrapText="1"/>
    </xf>
    <xf numFmtId="166" fontId="15" fillId="9" borderId="4" xfId="0" applyFont="1" applyFill="1" applyBorder="1" applyAlignment="1" applyProtection="1">
      <alignment horizontal="center" vertical="center" wrapText="1"/>
    </xf>
    <xf numFmtId="166" fontId="9" fillId="9" borderId="42" xfId="1" applyFont="1" applyFill="1" applyBorder="1" applyAlignment="1" applyProtection="1">
      <alignment horizontal="left" vertical="center" wrapText="1"/>
    </xf>
    <xf numFmtId="166" fontId="9" fillId="9" borderId="4" xfId="1" applyFont="1" applyFill="1" applyBorder="1" applyAlignment="1" applyProtection="1">
      <alignment horizontal="left" vertical="center" wrapText="1"/>
    </xf>
    <xf numFmtId="166" fontId="9" fillId="9" borderId="4" xfId="1" applyFont="1" applyFill="1" applyBorder="1" applyAlignment="1" applyProtection="1">
      <alignment horizontal="center" vertical="center" wrapText="1"/>
    </xf>
    <xf numFmtId="0" fontId="8" fillId="5" borderId="4" xfId="0" applyNumberFormat="1" applyFont="1" applyFill="1" applyBorder="1" applyAlignment="1" applyProtection="1">
      <alignment horizontal="center" vertical="center" wrapText="1"/>
      <protection locked="0"/>
    </xf>
    <xf numFmtId="0" fontId="2" fillId="7" borderId="33" xfId="0" applyNumberFormat="1" applyFont="1" applyFill="1" applyBorder="1" applyAlignment="1" applyProtection="1">
      <alignment horizontal="center" vertical="center" wrapText="1"/>
      <protection locked="0"/>
    </xf>
    <xf numFmtId="166" fontId="22" fillId="0" borderId="33" xfId="0" applyFont="1" applyBorder="1" applyAlignment="1" applyProtection="1">
      <alignment horizontal="center" vertical="center" wrapText="1"/>
    </xf>
    <xf numFmtId="166" fontId="24" fillId="0" borderId="22" xfId="0" applyFont="1" applyBorder="1" applyAlignment="1">
      <alignment horizontal="center" vertical="center" wrapText="1"/>
    </xf>
    <xf numFmtId="166" fontId="24" fillId="0" borderId="22" xfId="0" applyFont="1" applyBorder="1" applyAlignment="1">
      <alignment horizontal="center" vertical="center"/>
    </xf>
    <xf numFmtId="166" fontId="22" fillId="6" borderId="51" xfId="0" applyFont="1" applyFill="1" applyBorder="1" applyAlignment="1" applyProtection="1">
      <alignment horizontal="center" vertical="center" wrapText="1"/>
    </xf>
    <xf numFmtId="166" fontId="22" fillId="6" borderId="47" xfId="0" applyFont="1" applyFill="1" applyBorder="1" applyAlignment="1" applyProtection="1">
      <alignment horizontal="center" vertical="center" wrapText="1"/>
    </xf>
    <xf numFmtId="166" fontId="24" fillId="6" borderId="25" xfId="0" applyFont="1" applyFill="1" applyBorder="1" applyAlignment="1" applyProtection="1">
      <alignment horizontal="center" vertical="center" wrapText="1"/>
    </xf>
    <xf numFmtId="166" fontId="24" fillId="6" borderId="47" xfId="0" applyFont="1" applyFill="1" applyBorder="1" applyAlignment="1" applyProtection="1">
      <alignment horizontal="center" vertical="center" wrapText="1"/>
    </xf>
    <xf numFmtId="166" fontId="3" fillId="6" borderId="38" xfId="0" applyFont="1" applyFill="1" applyBorder="1" applyAlignment="1">
      <alignment horizontal="center"/>
    </xf>
    <xf numFmtId="166" fontId="3" fillId="6" borderId="39" xfId="0" applyFont="1" applyFill="1" applyBorder="1" applyAlignment="1">
      <alignment horizontal="center"/>
    </xf>
    <xf numFmtId="166" fontId="3" fillId="6" borderId="31" xfId="0" applyFont="1" applyFill="1" applyBorder="1" applyAlignment="1">
      <alignment horizontal="center"/>
    </xf>
    <xf numFmtId="166" fontId="3" fillId="6" borderId="0" xfId="0" applyFont="1" applyFill="1" applyAlignment="1">
      <alignment horizontal="center"/>
    </xf>
    <xf numFmtId="166" fontId="3" fillId="4" borderId="23" xfId="0" applyFont="1" applyFill="1" applyBorder="1" applyAlignment="1" applyProtection="1">
      <alignment horizontal="center" vertical="center" wrapText="1"/>
      <protection locked="0"/>
    </xf>
    <xf numFmtId="166" fontId="3" fillId="4" borderId="45" xfId="0" applyFont="1" applyFill="1" applyBorder="1" applyAlignment="1" applyProtection="1">
      <alignment horizontal="center" vertical="center" wrapText="1"/>
      <protection locked="0"/>
    </xf>
    <xf numFmtId="166" fontId="3" fillId="4" borderId="67" xfId="0" applyFont="1" applyFill="1" applyBorder="1" applyAlignment="1" applyProtection="1">
      <alignment horizontal="center" vertical="center" wrapText="1"/>
      <protection locked="0"/>
    </xf>
    <xf numFmtId="166" fontId="9" fillId="9" borderId="27" xfId="0" applyFont="1" applyFill="1" applyBorder="1" applyAlignment="1">
      <alignment horizontal="center" vertical="center" wrapText="1"/>
    </xf>
    <xf numFmtId="166" fontId="9" fillId="9" borderId="74" xfId="0" applyFont="1" applyFill="1" applyBorder="1" applyAlignment="1">
      <alignment horizontal="center" vertical="center" wrapText="1"/>
    </xf>
    <xf numFmtId="166" fontId="9" fillId="9" borderId="18" xfId="0" applyFont="1" applyFill="1" applyBorder="1" applyAlignment="1">
      <alignment horizontal="center" vertical="center" wrapText="1"/>
    </xf>
    <xf numFmtId="166" fontId="9" fillId="9" borderId="73" xfId="0" applyFont="1" applyFill="1" applyBorder="1" applyAlignment="1">
      <alignment horizontal="center" vertical="center" wrapText="1"/>
    </xf>
    <xf numFmtId="3" fontId="9" fillId="9" borderId="23" xfId="0" applyNumberFormat="1" applyFont="1" applyFill="1" applyBorder="1" applyAlignment="1">
      <alignment horizontal="center" vertical="center" wrapText="1"/>
    </xf>
    <xf numFmtId="3" fontId="9" fillId="9" borderId="45" xfId="0" applyNumberFormat="1" applyFont="1" applyFill="1" applyBorder="1" applyAlignment="1">
      <alignment horizontal="center" vertical="center" wrapText="1"/>
    </xf>
    <xf numFmtId="3" fontId="9" fillId="9" borderId="67" xfId="0" applyNumberFormat="1" applyFont="1" applyFill="1" applyBorder="1" applyAlignment="1">
      <alignment horizontal="center" vertical="center" wrapText="1"/>
    </xf>
    <xf numFmtId="166" fontId="18" fillId="9" borderId="25" xfId="0" applyFont="1" applyFill="1" applyBorder="1" applyAlignment="1">
      <alignment horizontal="center" vertical="center" wrapText="1"/>
    </xf>
    <xf numFmtId="166" fontId="18" fillId="9" borderId="47" xfId="0" applyFont="1" applyFill="1" applyBorder="1" applyAlignment="1">
      <alignment horizontal="center" vertical="center" wrapText="1"/>
    </xf>
    <xf numFmtId="166" fontId="18" fillId="9" borderId="19" xfId="0" applyFont="1" applyFill="1" applyBorder="1" applyAlignment="1">
      <alignment horizontal="center" vertical="center" wrapText="1"/>
    </xf>
    <xf numFmtId="166" fontId="9" fillId="9" borderId="25" xfId="0" applyFont="1" applyFill="1" applyBorder="1" applyAlignment="1">
      <alignment horizontal="center" vertical="center" wrapText="1"/>
    </xf>
    <xf numFmtId="166" fontId="9" fillId="9" borderId="47" xfId="0" applyFont="1" applyFill="1" applyBorder="1" applyAlignment="1">
      <alignment horizontal="center" vertical="center" wrapText="1"/>
    </xf>
    <xf numFmtId="166" fontId="9" fillId="9" borderId="19" xfId="0" applyFont="1" applyFill="1" applyBorder="1" applyAlignment="1">
      <alignment horizontal="center" vertical="center" wrapText="1"/>
    </xf>
    <xf numFmtId="166" fontId="37" fillId="9" borderId="27" xfId="0" applyFont="1" applyFill="1" applyBorder="1" applyAlignment="1">
      <alignment horizontal="center" vertical="center" wrapText="1"/>
    </xf>
    <xf numFmtId="166" fontId="37" fillId="9" borderId="74" xfId="0" applyFont="1" applyFill="1" applyBorder="1" applyAlignment="1">
      <alignment horizontal="center" vertical="center" wrapText="1"/>
    </xf>
    <xf numFmtId="166" fontId="37" fillId="9" borderId="18" xfId="0" applyFont="1" applyFill="1" applyBorder="1" applyAlignment="1">
      <alignment horizontal="center" vertical="center" wrapText="1"/>
    </xf>
    <xf numFmtId="166" fontId="37" fillId="9" borderId="73" xfId="0" applyFont="1" applyFill="1" applyBorder="1" applyAlignment="1">
      <alignment horizontal="center" vertical="center" wrapText="1"/>
    </xf>
    <xf numFmtId="166" fontId="12" fillId="2" borderId="21" xfId="0" applyFont="1" applyFill="1" applyBorder="1" applyAlignment="1" applyProtection="1">
      <alignment horizontal="center" vertical="center" wrapText="1"/>
      <protection locked="0"/>
    </xf>
    <xf numFmtId="166" fontId="12" fillId="2" borderId="45" xfId="0" applyFont="1" applyFill="1" applyBorder="1" applyAlignment="1" applyProtection="1">
      <alignment horizontal="center" vertical="center" wrapText="1"/>
      <protection locked="0"/>
    </xf>
    <xf numFmtId="166" fontId="12" fillId="2" borderId="46" xfId="0" applyFont="1" applyFill="1" applyBorder="1" applyAlignment="1" applyProtection="1">
      <alignment horizontal="center" vertical="center" wrapText="1"/>
      <protection locked="0"/>
    </xf>
    <xf numFmtId="166" fontId="12" fillId="2" borderId="53" xfId="0" applyFont="1" applyFill="1" applyBorder="1" applyAlignment="1" applyProtection="1">
      <alignment horizontal="center" vertical="center" wrapText="1"/>
      <protection locked="0"/>
    </xf>
    <xf numFmtId="166" fontId="12" fillId="2" borderId="15" xfId="0" applyFont="1" applyFill="1" applyBorder="1" applyAlignment="1" applyProtection="1">
      <alignment horizontal="center" vertical="center" wrapText="1"/>
      <protection locked="0"/>
    </xf>
    <xf numFmtId="166" fontId="12" fillId="2" borderId="16" xfId="0" applyFont="1" applyFill="1" applyBorder="1" applyAlignment="1" applyProtection="1">
      <alignment horizontal="center" vertical="center" wrapText="1"/>
      <protection locked="0"/>
    </xf>
    <xf numFmtId="166" fontId="8" fillId="8" borderId="23" xfId="0" applyFont="1" applyFill="1" applyBorder="1" applyAlignment="1">
      <alignment horizontal="center" vertical="center" wrapText="1"/>
    </xf>
    <xf numFmtId="166" fontId="8" fillId="8" borderId="67" xfId="0" applyFont="1" applyFill="1" applyBorder="1" applyAlignment="1">
      <alignment horizontal="center" vertical="center" wrapText="1"/>
    </xf>
    <xf numFmtId="166" fontId="7" fillId="8" borderId="23" xfId="0" applyFont="1" applyFill="1" applyBorder="1" applyAlignment="1">
      <alignment horizontal="center" vertical="center" wrapText="1"/>
    </xf>
    <xf numFmtId="166" fontId="7" fillId="8" borderId="45" xfId="0" applyFont="1" applyFill="1" applyBorder="1" applyAlignment="1">
      <alignment horizontal="center" vertical="center" wrapText="1"/>
    </xf>
    <xf numFmtId="166" fontId="7" fillId="8" borderId="67" xfId="0" applyFont="1" applyFill="1" applyBorder="1" applyAlignment="1">
      <alignment horizontal="center" vertical="center" wrapText="1"/>
    </xf>
    <xf numFmtId="0" fontId="39" fillId="3" borderId="0" xfId="0" applyNumberFormat="1" applyFont="1" applyFill="1" applyAlignment="1">
      <alignment horizontal="center" vertical="center" wrapText="1"/>
    </xf>
    <xf numFmtId="166" fontId="12" fillId="2" borderId="10" xfId="0" applyFont="1" applyFill="1" applyBorder="1" applyAlignment="1" applyProtection="1">
      <alignment horizontal="center" vertical="center" wrapText="1"/>
      <protection locked="0"/>
    </xf>
    <xf numFmtId="166" fontId="12" fillId="2" borderId="9" xfId="0" applyFont="1" applyFill="1" applyBorder="1" applyAlignment="1" applyProtection="1">
      <alignment horizontal="center" vertical="center" wrapText="1"/>
      <protection locked="0"/>
    </xf>
    <xf numFmtId="166" fontId="12" fillId="2" borderId="11" xfId="0" applyFont="1" applyFill="1" applyBorder="1" applyAlignment="1" applyProtection="1">
      <alignment horizontal="center" vertical="center" wrapText="1"/>
      <protection locked="0"/>
    </xf>
    <xf numFmtId="166" fontId="12" fillId="2" borderId="8" xfId="0" applyFont="1" applyFill="1" applyBorder="1" applyAlignment="1" applyProtection="1">
      <alignment horizontal="center" vertical="center" wrapText="1"/>
      <protection locked="0"/>
    </xf>
    <xf numFmtId="166" fontId="12" fillId="2" borderId="23" xfId="0" applyFont="1" applyFill="1" applyBorder="1" applyAlignment="1" applyProtection="1">
      <alignment horizontal="center" vertical="center" wrapText="1"/>
      <protection locked="0"/>
    </xf>
    <xf numFmtId="166" fontId="12" fillId="2" borderId="14" xfId="0" applyFont="1" applyFill="1" applyBorder="1" applyAlignment="1" applyProtection="1">
      <alignment horizontal="center" vertical="center" wrapText="1"/>
      <protection locked="0"/>
    </xf>
    <xf numFmtId="166" fontId="11" fillId="4" borderId="6" xfId="0" applyFont="1" applyFill="1" applyBorder="1" applyAlignment="1" applyProtection="1">
      <alignment horizontal="center" vertical="center" wrapText="1"/>
    </xf>
    <xf numFmtId="166" fontId="11" fillId="4" borderId="7" xfId="0" applyFont="1" applyFill="1" applyBorder="1" applyAlignment="1" applyProtection="1">
      <alignment horizontal="center" vertical="center" wrapText="1"/>
    </xf>
    <xf numFmtId="0" fontId="9" fillId="9" borderId="28" xfId="0" applyNumberFormat="1" applyFont="1" applyFill="1" applyBorder="1" applyAlignment="1" applyProtection="1">
      <alignment horizontal="center" vertical="center" wrapText="1"/>
    </xf>
    <xf numFmtId="0" fontId="9" fillId="9" borderId="17" xfId="0" applyNumberFormat="1" applyFont="1" applyFill="1" applyBorder="1" applyAlignment="1" applyProtection="1">
      <alignment horizontal="center" vertical="center" wrapText="1"/>
    </xf>
    <xf numFmtId="166" fontId="9" fillId="9" borderId="25" xfId="0" applyFont="1" applyFill="1" applyBorder="1" applyAlignment="1" applyProtection="1">
      <alignment horizontal="center" vertical="center" wrapText="1"/>
    </xf>
    <xf numFmtId="166" fontId="9" fillId="9" borderId="19" xfId="0" applyFont="1" applyFill="1" applyBorder="1" applyAlignment="1" applyProtection="1">
      <alignment horizontal="center" vertical="center" wrapText="1"/>
    </xf>
    <xf numFmtId="166" fontId="9" fillId="9" borderId="43" xfId="0" applyFont="1" applyFill="1" applyBorder="1" applyAlignment="1" applyProtection="1">
      <alignment horizontal="center" vertical="center" wrapText="1"/>
    </xf>
    <xf numFmtId="166" fontId="9" fillId="9" borderId="49" xfId="0" applyFont="1" applyFill="1" applyBorder="1" applyAlignment="1" applyProtection="1">
      <alignment horizontal="center" vertical="center" wrapText="1"/>
    </xf>
    <xf numFmtId="166" fontId="8" fillId="2" borderId="21" xfId="0" applyFont="1" applyFill="1" applyBorder="1" applyAlignment="1" applyProtection="1">
      <alignment horizontal="left" vertical="center" wrapText="1"/>
    </xf>
    <xf numFmtId="166" fontId="8" fillId="2" borderId="67" xfId="0" applyFont="1" applyFill="1" applyBorder="1" applyAlignment="1" applyProtection="1">
      <alignment horizontal="left" vertical="center" wrapText="1"/>
    </xf>
    <xf numFmtId="166" fontId="8" fillId="2" borderId="53" xfId="0" applyFont="1" applyFill="1" applyBorder="1" applyAlignment="1" applyProtection="1">
      <alignment horizontal="left" vertical="center" wrapText="1"/>
    </xf>
    <xf numFmtId="166" fontId="8" fillId="2" borderId="70" xfId="0" applyFont="1" applyFill="1" applyBorder="1" applyAlignment="1" applyProtection="1">
      <alignment horizontal="left" vertical="center" wrapText="1"/>
    </xf>
    <xf numFmtId="1" fontId="6" fillId="8" borderId="21" xfId="1" applyNumberFormat="1" applyFont="1" applyFill="1" applyBorder="1" applyAlignment="1" applyProtection="1">
      <alignment horizontal="left" vertical="center" wrapText="1"/>
    </xf>
    <xf numFmtId="1" fontId="6" fillId="8" borderId="67" xfId="1" applyNumberFormat="1" applyFont="1" applyFill="1" applyBorder="1" applyAlignment="1" applyProtection="1">
      <alignment horizontal="left" vertical="center" wrapText="1"/>
    </xf>
    <xf numFmtId="1" fontId="9" fillId="9" borderId="21" xfId="1" applyNumberFormat="1" applyFont="1" applyFill="1" applyBorder="1" applyAlignment="1" applyProtection="1">
      <alignment horizontal="center" vertical="center" wrapText="1"/>
    </xf>
    <xf numFmtId="1" fontId="9" fillId="9" borderId="67" xfId="1" applyNumberFormat="1" applyFont="1" applyFill="1" applyBorder="1" applyAlignment="1" applyProtection="1">
      <alignment horizontal="center" vertical="center" wrapText="1"/>
    </xf>
    <xf numFmtId="166" fontId="7" fillId="0" borderId="34" xfId="1" applyFont="1" applyFill="1" applyBorder="1" applyAlignment="1" applyProtection="1">
      <alignment horizontal="center" vertical="center" wrapText="1"/>
    </xf>
    <xf numFmtId="166" fontId="7" fillId="0" borderId="68" xfId="1" applyFont="1" applyFill="1" applyBorder="1" applyAlignment="1" applyProtection="1">
      <alignment horizontal="center" vertical="center" wrapText="1"/>
    </xf>
    <xf numFmtId="166" fontId="8" fillId="0" borderId="14" xfId="1" applyFont="1" applyFill="1" applyBorder="1" applyAlignment="1" applyProtection="1">
      <alignment horizontal="right" vertical="center" wrapText="1"/>
    </xf>
    <xf numFmtId="166" fontId="8" fillId="0" borderId="15" xfId="1" applyFont="1" applyFill="1" applyBorder="1" applyAlignment="1" applyProtection="1">
      <alignment horizontal="right" vertical="center" wrapText="1"/>
    </xf>
    <xf numFmtId="166" fontId="8" fillId="2" borderId="10" xfId="0" applyFont="1" applyFill="1" applyBorder="1" applyAlignment="1" applyProtection="1">
      <alignment horizontal="left" vertical="center" wrapText="1"/>
    </xf>
    <xf numFmtId="166" fontId="8" fillId="2" borderId="69" xfId="0" applyFont="1" applyFill="1" applyBorder="1" applyAlignment="1" applyProtection="1">
      <alignment horizontal="left" vertical="center" wrapText="1"/>
    </xf>
    <xf numFmtId="166" fontId="8" fillId="2" borderId="8" xfId="0" applyFont="1" applyFill="1" applyBorder="1" applyAlignment="1" applyProtection="1">
      <alignment horizontal="center" vertical="center" wrapText="1"/>
      <protection locked="0"/>
    </xf>
    <xf numFmtId="166" fontId="8" fillId="2" borderId="9" xfId="0" applyFont="1" applyFill="1" applyBorder="1" applyAlignment="1" applyProtection="1">
      <alignment horizontal="center" vertical="center" wrapText="1"/>
      <protection locked="0"/>
    </xf>
    <xf numFmtId="166" fontId="8" fillId="2" borderId="11" xfId="0" applyFont="1" applyFill="1" applyBorder="1" applyAlignment="1" applyProtection="1">
      <alignment horizontal="center" vertical="center" wrapText="1"/>
      <protection locked="0"/>
    </xf>
    <xf numFmtId="1" fontId="2" fillId="0" borderId="21" xfId="1" applyNumberFormat="1" applyFont="1" applyFill="1" applyBorder="1" applyAlignment="1" applyProtection="1">
      <alignment horizontal="center" vertical="center" wrapText="1"/>
    </xf>
    <xf numFmtId="1" fontId="2" fillId="0" borderId="46" xfId="1" applyNumberFormat="1" applyFont="1" applyFill="1" applyBorder="1" applyAlignment="1" applyProtection="1">
      <alignment horizontal="center" vertical="center" wrapText="1"/>
    </xf>
    <xf numFmtId="166" fontId="6" fillId="8" borderId="22" xfId="1" applyFont="1" applyFill="1" applyBorder="1" applyAlignment="1" applyProtection="1">
      <alignment horizontal="left" vertical="center" wrapText="1"/>
    </xf>
    <xf numFmtId="166" fontId="3" fillId="0" borderId="38" xfId="0" applyFont="1" applyFill="1" applyBorder="1" applyAlignment="1" applyProtection="1">
      <alignment horizontal="center"/>
    </xf>
    <xf numFmtId="166" fontId="3" fillId="0" borderId="39" xfId="0" applyFont="1" applyFill="1" applyBorder="1" applyAlignment="1" applyProtection="1">
      <alignment horizontal="center"/>
    </xf>
    <xf numFmtId="166" fontId="3" fillId="0" borderId="40" xfId="0" applyFont="1" applyFill="1" applyBorder="1" applyAlignment="1" applyProtection="1">
      <alignment horizontal="center"/>
    </xf>
    <xf numFmtId="166" fontId="3" fillId="0" borderId="31" xfId="0" applyFont="1" applyFill="1" applyBorder="1" applyAlignment="1" applyProtection="1">
      <alignment horizontal="center"/>
    </xf>
    <xf numFmtId="166" fontId="3" fillId="0" borderId="0" xfId="0" applyFont="1" applyFill="1" applyBorder="1" applyAlignment="1" applyProtection="1">
      <alignment horizontal="center"/>
    </xf>
    <xf numFmtId="166" fontId="3" fillId="0" borderId="5" xfId="0" applyFont="1" applyFill="1" applyBorder="1" applyAlignment="1" applyProtection="1">
      <alignment horizontal="center"/>
    </xf>
    <xf numFmtId="166" fontId="3" fillId="0" borderId="34" xfId="0" applyFont="1" applyFill="1" applyBorder="1" applyAlignment="1" applyProtection="1">
      <alignment horizontal="center"/>
    </xf>
    <xf numFmtId="166" fontId="3" fillId="0" borderId="48" xfId="0" applyFont="1" applyFill="1" applyBorder="1" applyAlignment="1" applyProtection="1">
      <alignment horizontal="center"/>
    </xf>
    <xf numFmtId="166" fontId="3" fillId="0" borderId="3" xfId="0" applyFont="1" applyFill="1" applyBorder="1" applyAlignment="1" applyProtection="1">
      <alignment horizontal="center"/>
    </xf>
    <xf numFmtId="166" fontId="3" fillId="4" borderId="6" xfId="0" applyFont="1" applyFill="1" applyBorder="1" applyAlignment="1" applyProtection="1">
      <alignment horizontal="center" vertical="center" wrapText="1"/>
    </xf>
    <xf numFmtId="166" fontId="3" fillId="4" borderId="7" xfId="0" applyFont="1" applyFill="1" applyBorder="1" applyAlignment="1" applyProtection="1">
      <alignment horizontal="center" vertical="center" wrapText="1"/>
    </xf>
    <xf numFmtId="166" fontId="3" fillId="4" borderId="35" xfId="0" applyFont="1" applyFill="1" applyBorder="1" applyAlignment="1" applyProtection="1">
      <alignment horizontal="center" vertical="center" wrapText="1"/>
    </xf>
    <xf numFmtId="1" fontId="17" fillId="9" borderId="24" xfId="1" applyNumberFormat="1" applyFont="1" applyFill="1" applyBorder="1" applyAlignment="1" applyProtection="1">
      <alignment horizontal="center" vertical="center" wrapText="1"/>
    </xf>
    <xf numFmtId="166" fontId="17" fillId="9" borderId="22" xfId="1" applyFont="1" applyFill="1" applyBorder="1" applyAlignment="1" applyProtection="1">
      <alignment horizontal="center" vertical="center" wrapText="1"/>
    </xf>
    <xf numFmtId="1" fontId="17" fillId="9" borderId="22" xfId="1" applyNumberFormat="1" applyFont="1" applyFill="1" applyBorder="1" applyAlignment="1" applyProtection="1">
      <alignment horizontal="center" vertical="center" wrapText="1"/>
    </xf>
    <xf numFmtId="166" fontId="17" fillId="9" borderId="22" xfId="0" applyFont="1" applyFill="1" applyBorder="1" applyAlignment="1" applyProtection="1">
      <alignment horizontal="center" vertical="center" wrapText="1"/>
    </xf>
    <xf numFmtId="166" fontId="17" fillId="9" borderId="26" xfId="0" applyFont="1" applyFill="1" applyBorder="1" applyAlignment="1" applyProtection="1">
      <alignment horizontal="center" vertical="center" wrapText="1"/>
    </xf>
    <xf numFmtId="166" fontId="34" fillId="9" borderId="1" xfId="0" applyFont="1" applyFill="1" applyBorder="1" applyAlignment="1" applyProtection="1">
      <alignment horizontal="center" vertical="center" wrapText="1"/>
    </xf>
    <xf numFmtId="166" fontId="34" fillId="9" borderId="4" xfId="0" applyFont="1" applyFill="1" applyBorder="1" applyAlignment="1" applyProtection="1">
      <alignment horizontal="center" vertical="center" wrapText="1"/>
    </xf>
    <xf numFmtId="166" fontId="8" fillId="3" borderId="23" xfId="1" applyNumberFormat="1" applyFont="1" applyFill="1" applyBorder="1" applyAlignment="1" applyProtection="1">
      <alignment vertical="center" wrapText="1"/>
    </xf>
    <xf numFmtId="166" fontId="8" fillId="3" borderId="45" xfId="1" applyNumberFormat="1" applyFont="1" applyFill="1" applyBorder="1" applyAlignment="1" applyProtection="1">
      <alignment vertical="center" wrapText="1"/>
    </xf>
    <xf numFmtId="166" fontId="8" fillId="3" borderId="46" xfId="1" applyNumberFormat="1" applyFont="1" applyFill="1" applyBorder="1" applyAlignment="1" applyProtection="1">
      <alignment vertical="center" wrapText="1"/>
    </xf>
    <xf numFmtId="166" fontId="9" fillId="9" borderId="42" xfId="1" applyNumberFormat="1" applyFont="1" applyFill="1" applyBorder="1" applyAlignment="1" applyProtection="1">
      <alignment horizontal="right" vertical="center" wrapText="1"/>
    </xf>
    <xf numFmtId="166" fontId="9" fillId="9" borderId="4" xfId="1" applyNumberFormat="1" applyFont="1" applyFill="1" applyBorder="1" applyAlignment="1" applyProtection="1">
      <alignment horizontal="right" vertical="center" wrapText="1"/>
    </xf>
    <xf numFmtId="166" fontId="9" fillId="9" borderId="54" xfId="1" applyNumberFormat="1" applyFont="1" applyFill="1" applyBorder="1" applyAlignment="1" applyProtection="1">
      <alignment horizontal="right" vertical="center" wrapText="1"/>
    </xf>
    <xf numFmtId="166" fontId="9" fillId="9" borderId="1" xfId="1" applyNumberFormat="1" applyFont="1" applyFill="1" applyBorder="1" applyAlignment="1" applyProtection="1">
      <alignment horizontal="right" vertical="center" wrapText="1"/>
    </xf>
    <xf numFmtId="166" fontId="9" fillId="9" borderId="2" xfId="1" applyNumberFormat="1" applyFont="1" applyFill="1" applyBorder="1" applyAlignment="1" applyProtection="1">
      <alignment horizontal="right" vertical="center" wrapText="1"/>
    </xf>
    <xf numFmtId="166" fontId="8" fillId="3" borderId="22" xfId="1" applyNumberFormat="1" applyFont="1" applyFill="1" applyBorder="1" applyAlignment="1" applyProtection="1">
      <alignment vertical="center" wrapText="1"/>
    </xf>
    <xf numFmtId="166" fontId="3" fillId="4" borderId="1" xfId="0" applyNumberFormat="1" applyFont="1" applyFill="1" applyBorder="1" applyAlignment="1" applyProtection="1">
      <alignment horizontal="center" vertical="center" wrapText="1"/>
    </xf>
    <xf numFmtId="166" fontId="3" fillId="4" borderId="4" xfId="0" applyNumberFormat="1" applyFont="1" applyFill="1" applyBorder="1" applyAlignment="1" applyProtection="1">
      <alignment horizontal="center" vertical="center" wrapText="1"/>
    </xf>
    <xf numFmtId="166" fontId="3" fillId="4" borderId="2" xfId="0" applyNumberFormat="1" applyFont="1" applyFill="1" applyBorder="1" applyAlignment="1" applyProtection="1">
      <alignment horizontal="center" vertical="center" wrapText="1"/>
    </xf>
    <xf numFmtId="166" fontId="31" fillId="9" borderId="1" xfId="0" applyNumberFormat="1" applyFont="1" applyFill="1" applyBorder="1" applyAlignment="1" applyProtection="1">
      <alignment horizontal="center" vertical="center" wrapText="1"/>
    </xf>
    <xf numFmtId="166" fontId="31" fillId="9" borderId="4" xfId="0" applyNumberFormat="1" applyFont="1" applyFill="1" applyBorder="1" applyAlignment="1" applyProtection="1">
      <alignment horizontal="center" vertical="center" wrapText="1"/>
    </xf>
    <xf numFmtId="166" fontId="31" fillId="9" borderId="2" xfId="0" applyNumberFormat="1" applyFont="1" applyFill="1" applyBorder="1" applyAlignment="1" applyProtection="1">
      <alignment horizontal="center" vertical="center" wrapText="1"/>
    </xf>
    <xf numFmtId="166" fontId="18" fillId="9" borderId="42" xfId="1" applyNumberFormat="1" applyFont="1" applyFill="1" applyBorder="1" applyAlignment="1" applyProtection="1">
      <alignment horizontal="center" vertical="center" wrapText="1"/>
    </xf>
    <xf numFmtId="166" fontId="18" fillId="9" borderId="4" xfId="1" applyNumberFormat="1" applyFont="1" applyFill="1" applyBorder="1" applyAlignment="1" applyProtection="1">
      <alignment horizontal="center" vertical="center" wrapText="1"/>
    </xf>
    <xf numFmtId="166" fontId="8" fillId="3" borderId="19" xfId="1" applyNumberFormat="1" applyFont="1" applyFill="1" applyBorder="1" applyAlignment="1" applyProtection="1">
      <alignment vertical="center" wrapText="1"/>
    </xf>
    <xf numFmtId="166" fontId="8" fillId="3" borderId="18" xfId="1" applyNumberFormat="1" applyFont="1" applyFill="1" applyBorder="1" applyAlignment="1" applyProtection="1">
      <alignment vertical="center" wrapText="1"/>
    </xf>
  </cellXfs>
  <cellStyles count="21">
    <cellStyle name="Millares [0] 2" xfId="19" xr:uid="{00000000-0005-0000-0000-000000000000}"/>
    <cellStyle name="Moneda" xfId="16" builtinId="4"/>
    <cellStyle name="Moneda [0] 2" xfId="20" xr:uid="{00000000-0005-0000-0000-000002000000}"/>
    <cellStyle name="Moneda 2" xfId="2" xr:uid="{00000000-0005-0000-0000-000003000000}"/>
    <cellStyle name="Moneda 3" xfId="5" xr:uid="{00000000-0005-0000-0000-000004000000}"/>
    <cellStyle name="Moneda 4" xfId="13" xr:uid="{00000000-0005-0000-0000-000005000000}"/>
    <cellStyle name="Normal" xfId="0" builtinId="0"/>
    <cellStyle name="Normal 2" xfId="1" xr:uid="{00000000-0005-0000-0000-000007000000}"/>
    <cellStyle name="Normal 2 2" xfId="3" xr:uid="{00000000-0005-0000-0000-000008000000}"/>
    <cellStyle name="Normal 2 2 2" xfId="8" xr:uid="{00000000-0005-0000-0000-000009000000}"/>
    <cellStyle name="Normal 2 3" xfId="7" xr:uid="{00000000-0005-0000-0000-00000A000000}"/>
    <cellStyle name="Normal 2 3 2" xfId="10" xr:uid="{00000000-0005-0000-0000-00000B000000}"/>
    <cellStyle name="Normal 3" xfId="6" xr:uid="{00000000-0005-0000-0000-00000C000000}"/>
    <cellStyle name="Normal 3 3" xfId="4" xr:uid="{00000000-0005-0000-0000-00000D000000}"/>
    <cellStyle name="Normal 4" xfId="9" xr:uid="{00000000-0005-0000-0000-00000E000000}"/>
    <cellStyle name="Normal 5" xfId="11" xr:uid="{00000000-0005-0000-0000-00000F000000}"/>
    <cellStyle name="Normal 6" xfId="12" xr:uid="{00000000-0005-0000-0000-000010000000}"/>
    <cellStyle name="Normal 7" xfId="14" xr:uid="{00000000-0005-0000-0000-000011000000}"/>
    <cellStyle name="Normal 8" xfId="15" xr:uid="{00000000-0005-0000-0000-000012000000}"/>
    <cellStyle name="Normal 9" xfId="18" xr:uid="{00000000-0005-0000-0000-000013000000}"/>
    <cellStyle name="Porcentaje" xfId="17" builtinId="5"/>
  </cellStyles>
  <dxfs count="4">
    <dxf>
      <font>
        <strike val="0"/>
      </font>
      <fill>
        <patternFill>
          <bgColor rgb="FFFF0000"/>
        </patternFill>
      </fill>
    </dxf>
    <dxf>
      <fill>
        <patternFill>
          <bgColor rgb="FF00B050"/>
        </patternFill>
      </fill>
    </dxf>
    <dxf>
      <font>
        <strike val="0"/>
      </font>
      <fill>
        <patternFill>
          <bgColor rgb="FFFF0000"/>
        </patternFill>
      </fill>
    </dxf>
    <dxf>
      <fill>
        <patternFill>
          <bgColor rgb="FF00B05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5120</xdr:colOff>
      <xdr:row>0</xdr:row>
      <xdr:rowOff>43711</xdr:rowOff>
    </xdr:from>
    <xdr:to>
      <xdr:col>1</xdr:col>
      <xdr:colOff>579895</xdr:colOff>
      <xdr:row>2</xdr:row>
      <xdr:rowOff>150467</xdr:rowOff>
    </xdr:to>
    <xdr:pic>
      <xdr:nvPicPr>
        <xdr:cNvPr id="2" name="3 Imagen" descr="Logo Instituto Nacional de Cancerología-ESE">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20" y="43711"/>
          <a:ext cx="2336900" cy="7163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5120</xdr:colOff>
      <xdr:row>0</xdr:row>
      <xdr:rowOff>10093</xdr:rowOff>
    </xdr:from>
    <xdr:to>
      <xdr:col>1</xdr:col>
      <xdr:colOff>1494295</xdr:colOff>
      <xdr:row>4</xdr:row>
      <xdr:rowOff>60260</xdr:rowOff>
    </xdr:to>
    <xdr:pic>
      <xdr:nvPicPr>
        <xdr:cNvPr id="2" name="3 Imagen" descr="Logo Instituto Nacional de Cancerología-ESE">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20" y="10093"/>
          <a:ext cx="2340822" cy="767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5120</xdr:colOff>
      <xdr:row>0</xdr:row>
      <xdr:rowOff>43711</xdr:rowOff>
    </xdr:from>
    <xdr:to>
      <xdr:col>1</xdr:col>
      <xdr:colOff>1932445</xdr:colOff>
      <xdr:row>4</xdr:row>
      <xdr:rowOff>131417</xdr:rowOff>
    </xdr:to>
    <xdr:pic>
      <xdr:nvPicPr>
        <xdr:cNvPr id="2" name="3 Imagen" descr="Logo Instituto Nacional de Cancerología-ESE">
          <a:extLst>
            <a:ext uri="{FF2B5EF4-FFF2-40B4-BE49-F238E27FC236}">
              <a16:creationId xmlns:a16="http://schemas.microsoft.com/office/drawing/2014/main" id="{A88422EC-48A1-4590-81EA-41B8243EB9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20" y="43711"/>
          <a:ext cx="2336900" cy="735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5120</xdr:colOff>
      <xdr:row>0</xdr:row>
      <xdr:rowOff>43711</xdr:rowOff>
    </xdr:from>
    <xdr:to>
      <xdr:col>1</xdr:col>
      <xdr:colOff>1637170</xdr:colOff>
      <xdr:row>4</xdr:row>
      <xdr:rowOff>131417</xdr:rowOff>
    </xdr:to>
    <xdr:pic>
      <xdr:nvPicPr>
        <xdr:cNvPr id="2" name="3 Imagen" descr="Logo Instituto Nacional de Cancerología-ESE">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20" y="43711"/>
          <a:ext cx="2336900" cy="735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5120</xdr:colOff>
      <xdr:row>0</xdr:row>
      <xdr:rowOff>43711</xdr:rowOff>
    </xdr:from>
    <xdr:to>
      <xdr:col>1</xdr:col>
      <xdr:colOff>1637170</xdr:colOff>
      <xdr:row>4</xdr:row>
      <xdr:rowOff>131417</xdr:rowOff>
    </xdr:to>
    <xdr:pic>
      <xdr:nvPicPr>
        <xdr:cNvPr id="3" name="3 Imagen" descr="Logo Instituto Nacional de Cancerología-ESE">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20" y="43711"/>
          <a:ext cx="2336900" cy="735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5120</xdr:colOff>
      <xdr:row>0</xdr:row>
      <xdr:rowOff>43711</xdr:rowOff>
    </xdr:from>
    <xdr:to>
      <xdr:col>2</xdr:col>
      <xdr:colOff>456070</xdr:colOff>
      <xdr:row>4</xdr:row>
      <xdr:rowOff>36167</xdr:rowOff>
    </xdr:to>
    <xdr:pic>
      <xdr:nvPicPr>
        <xdr:cNvPr id="2" name="3 Imagen" descr="Logo Instituto Nacional de Cancerología-ESE">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20" y="43711"/>
          <a:ext cx="2336900" cy="735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5120</xdr:colOff>
      <xdr:row>0</xdr:row>
      <xdr:rowOff>43711</xdr:rowOff>
    </xdr:from>
    <xdr:to>
      <xdr:col>1</xdr:col>
      <xdr:colOff>1713370</xdr:colOff>
      <xdr:row>4</xdr:row>
      <xdr:rowOff>17117</xdr:rowOff>
    </xdr:to>
    <xdr:pic>
      <xdr:nvPicPr>
        <xdr:cNvPr id="2" name="3 Imagen" descr="Logo Instituto Nacional de Cancerología-ESE">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20" y="43711"/>
          <a:ext cx="2336900" cy="7163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bpm\redes\CostosInvitacionPublica_Red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EMR "/>
      <sheetName val="CostoProductosServicio"/>
      <sheetName val="TotalCostos"/>
    </sheetNames>
    <sheetDataSet>
      <sheetData sheetId="0"/>
      <sheetData sheetId="1">
        <row r="799">
          <cell r="B799" t="str">
            <v>EMR-311</v>
          </cell>
          <cell r="C799" t="str">
            <v xml:space="preserve">Instalación y Configuración y puesta en marcha de Servicios de redes de voz, datos y conectividad. </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2"/>
  <sheetViews>
    <sheetView view="pageBreakPreview" zoomScaleNormal="100" zoomScaleSheetLayoutView="100" workbookViewId="0">
      <selection activeCell="B11" sqref="B11"/>
    </sheetView>
  </sheetViews>
  <sheetFormatPr baseColWidth="10" defaultColWidth="28.7109375" defaultRowHeight="21" customHeight="1" x14ac:dyDescent="0.25"/>
  <cols>
    <col min="1" max="1" width="26.42578125" bestFit="1" customWidth="1"/>
    <col min="2" max="2" width="47.140625" bestFit="1" customWidth="1"/>
    <col min="3" max="3" width="35.85546875" bestFit="1" customWidth="1"/>
  </cols>
  <sheetData>
    <row r="1" spans="1:3" s="6" customFormat="1" ht="21" customHeight="1" x14ac:dyDescent="0.2">
      <c r="A1" s="287" t="s">
        <v>0</v>
      </c>
      <c r="B1" s="288"/>
      <c r="C1" s="289"/>
    </row>
    <row r="2" spans="1:3" s="6" customFormat="1" ht="21" customHeight="1" x14ac:dyDescent="0.2">
      <c r="A2" s="290"/>
      <c r="B2" s="291"/>
      <c r="C2" s="292"/>
    </row>
    <row r="3" spans="1:3" s="6" customFormat="1" ht="20.25" customHeight="1" x14ac:dyDescent="0.2">
      <c r="A3" s="290"/>
      <c r="B3" s="291"/>
      <c r="C3" s="292"/>
    </row>
    <row r="4" spans="1:3" s="6" customFormat="1" ht="21" hidden="1" customHeight="1" x14ac:dyDescent="0.2">
      <c r="A4" s="290"/>
      <c r="B4" s="291"/>
      <c r="C4" s="292"/>
    </row>
    <row r="5" spans="1:3" s="6" customFormat="1" ht="21" hidden="1" customHeight="1" thickBot="1" x14ac:dyDescent="0.25">
      <c r="A5" s="293"/>
      <c r="B5" s="294"/>
      <c r="C5" s="295"/>
    </row>
    <row r="6" spans="1:3" ht="21" customHeight="1" thickBot="1" x14ac:dyDescent="0.3">
      <c r="A6" s="284" t="s">
        <v>1</v>
      </c>
      <c r="B6" s="285"/>
      <c r="C6" s="286"/>
    </row>
    <row r="7" spans="1:3" ht="21" customHeight="1" thickTop="1" thickBot="1" x14ac:dyDescent="0.3">
      <c r="A7" s="15" t="s">
        <v>2</v>
      </c>
      <c r="B7" s="16" t="s">
        <v>3</v>
      </c>
      <c r="C7" s="17" t="s">
        <v>4</v>
      </c>
    </row>
    <row r="8" spans="1:3" ht="21" customHeight="1" thickBot="1" x14ac:dyDescent="0.3">
      <c r="A8" s="18" t="s">
        <v>5</v>
      </c>
      <c r="B8" s="19" t="s">
        <v>6</v>
      </c>
      <c r="C8" s="20" t="s">
        <v>7</v>
      </c>
    </row>
    <row r="9" spans="1:3" s="5" customFormat="1" ht="21" customHeight="1" thickBot="1" x14ac:dyDescent="0.3">
      <c r="A9" s="18" t="s">
        <v>8</v>
      </c>
      <c r="B9" s="19" t="s">
        <v>9</v>
      </c>
      <c r="C9" s="20" t="s">
        <v>7</v>
      </c>
    </row>
    <row r="10" spans="1:3" s="5" customFormat="1" ht="21" customHeight="1" thickBot="1" x14ac:dyDescent="0.3">
      <c r="A10" s="18" t="s">
        <v>10</v>
      </c>
      <c r="B10" s="19" t="s">
        <v>11</v>
      </c>
      <c r="C10" s="20" t="s">
        <v>7</v>
      </c>
    </row>
    <row r="11" spans="1:3" ht="21" customHeight="1" thickBot="1" x14ac:dyDescent="0.3">
      <c r="A11" s="18" t="s">
        <v>12</v>
      </c>
      <c r="B11" s="19" t="s">
        <v>13</v>
      </c>
      <c r="C11" s="20" t="s">
        <v>7</v>
      </c>
    </row>
    <row r="12" spans="1:3" ht="21" customHeight="1" thickBot="1" x14ac:dyDescent="0.3">
      <c r="A12" s="18" t="s">
        <v>14</v>
      </c>
      <c r="B12" s="19" t="s">
        <v>15</v>
      </c>
      <c r="C12" s="20" t="s">
        <v>16</v>
      </c>
    </row>
  </sheetData>
  <sheetProtection selectLockedCells="1"/>
  <mergeCells count="2">
    <mergeCell ref="A6:C6"/>
    <mergeCell ref="A1:C5"/>
  </mergeCells>
  <pageMargins left="0.7" right="0.7" top="0.75" bottom="0.75" header="0.3" footer="0.3"/>
  <pageSetup scale="82" orientation="portrait"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49"/>
  <sheetViews>
    <sheetView view="pageBreakPreview" topLeftCell="A124" zoomScale="77" zoomScaleNormal="85" zoomScaleSheetLayoutView="77" workbookViewId="0">
      <selection activeCell="D140" sqref="D140"/>
    </sheetView>
  </sheetViews>
  <sheetFormatPr baseColWidth="10" defaultColWidth="12.42578125" defaultRowHeight="12.75" x14ac:dyDescent="0.25"/>
  <cols>
    <col min="1" max="1" width="12.7109375" style="11" customWidth="1"/>
    <col min="2" max="2" width="28.140625" style="2" bestFit="1" customWidth="1"/>
    <col min="3" max="3" width="129.42578125" style="25" customWidth="1"/>
    <col min="4" max="4" width="12.42578125" style="25" bestFit="1" customWidth="1"/>
    <col min="5" max="5" width="56" style="2" customWidth="1"/>
    <col min="6" max="8" width="15.140625" style="2" customWidth="1"/>
    <col min="9" max="9" width="15.42578125" style="2" bestFit="1" customWidth="1"/>
    <col min="10" max="251" width="11.42578125" style="1" customWidth="1"/>
    <col min="252" max="252" width="8.7109375" style="1" customWidth="1"/>
    <col min="253" max="253" width="10.140625" style="1" bestFit="1" customWidth="1"/>
    <col min="254" max="254" width="56" style="1" customWidth="1"/>
    <col min="255" max="16384" width="12.42578125" style="1"/>
  </cols>
  <sheetData>
    <row r="1" spans="1:9" s="148" customFormat="1" ht="14.25" x14ac:dyDescent="0.2">
      <c r="A1" s="318" t="s">
        <v>0</v>
      </c>
      <c r="B1" s="319"/>
      <c r="C1" s="319"/>
      <c r="D1" s="319"/>
      <c r="E1" s="319"/>
      <c r="F1" s="320"/>
      <c r="G1" s="263"/>
      <c r="H1" s="263"/>
      <c r="I1" s="263"/>
    </row>
    <row r="2" spans="1:9" s="148" customFormat="1" ht="14.25" x14ac:dyDescent="0.2">
      <c r="A2" s="321"/>
      <c r="B2" s="322"/>
      <c r="C2" s="322"/>
      <c r="D2" s="322"/>
      <c r="E2" s="322"/>
      <c r="F2" s="323"/>
      <c r="G2" s="263"/>
      <c r="H2" s="263"/>
      <c r="I2" s="263"/>
    </row>
    <row r="3" spans="1:9" s="148" customFormat="1" ht="14.25" x14ac:dyDescent="0.2">
      <c r="A3" s="321"/>
      <c r="B3" s="322"/>
      <c r="C3" s="322"/>
      <c r="D3" s="322"/>
      <c r="E3" s="322"/>
      <c r="F3" s="323"/>
      <c r="G3" s="263"/>
      <c r="H3" s="263"/>
      <c r="I3" s="263"/>
    </row>
    <row r="4" spans="1:9" s="148" customFormat="1" ht="14.25" x14ac:dyDescent="0.2">
      <c r="A4" s="321"/>
      <c r="B4" s="322"/>
      <c r="C4" s="322"/>
      <c r="D4" s="322"/>
      <c r="E4" s="322"/>
      <c r="F4" s="323"/>
      <c r="G4" s="263"/>
      <c r="H4" s="263"/>
      <c r="I4" s="263"/>
    </row>
    <row r="5" spans="1:9" s="148" customFormat="1" ht="15" thickBot="1" x14ac:dyDescent="0.25">
      <c r="A5" s="324"/>
      <c r="B5" s="325"/>
      <c r="C5" s="325"/>
      <c r="D5" s="325"/>
      <c r="E5" s="325"/>
      <c r="F5" s="326"/>
      <c r="G5" s="263"/>
      <c r="H5" s="263"/>
      <c r="I5" s="263"/>
    </row>
    <row r="6" spans="1:9" ht="15" thickBot="1" x14ac:dyDescent="0.3">
      <c r="A6" s="327" t="s">
        <v>17</v>
      </c>
      <c r="B6" s="328"/>
      <c r="C6" s="328"/>
      <c r="D6" s="73"/>
      <c r="E6" s="329"/>
      <c r="F6" s="329"/>
      <c r="G6" s="264"/>
      <c r="H6" s="265"/>
      <c r="I6" s="33"/>
    </row>
    <row r="7" spans="1:9" ht="21.75" thickBot="1" x14ac:dyDescent="0.3">
      <c r="A7" s="149" t="s">
        <v>18</v>
      </c>
      <c r="B7" s="225" t="s">
        <v>19</v>
      </c>
      <c r="C7" s="53" t="s">
        <v>20</v>
      </c>
      <c r="D7" s="72" t="s">
        <v>21</v>
      </c>
      <c r="E7" s="8" t="s">
        <v>22</v>
      </c>
      <c r="F7" s="38" t="s">
        <v>23</v>
      </c>
      <c r="G7" s="46" t="s">
        <v>24</v>
      </c>
      <c r="H7" s="46" t="s">
        <v>25</v>
      </c>
      <c r="I7" s="46" t="s">
        <v>26</v>
      </c>
    </row>
    <row r="8" spans="1:9" ht="13.5" thickBot="1" x14ac:dyDescent="0.3">
      <c r="A8" s="12">
        <v>1</v>
      </c>
      <c r="B8" s="330" t="s">
        <v>27</v>
      </c>
      <c r="C8" s="331"/>
      <c r="D8" s="74"/>
      <c r="E8" s="332"/>
      <c r="F8" s="332"/>
      <c r="G8" s="43"/>
      <c r="H8" s="44"/>
      <c r="I8" s="45"/>
    </row>
    <row r="9" spans="1:9" ht="13.5" thickBot="1" x14ac:dyDescent="0.3">
      <c r="A9" s="26" t="s">
        <v>28</v>
      </c>
      <c r="B9" s="226" t="s">
        <v>29</v>
      </c>
      <c r="C9" s="51" t="s">
        <v>30</v>
      </c>
      <c r="D9" s="54"/>
      <c r="E9" s="333"/>
      <c r="F9" s="333"/>
      <c r="G9" s="158"/>
      <c r="H9" s="159"/>
      <c r="I9" s="160"/>
    </row>
    <row r="10" spans="1:9" ht="42.75" customHeight="1" x14ac:dyDescent="0.25">
      <c r="A10" s="7">
        <v>1</v>
      </c>
      <c r="B10" s="335"/>
      <c r="C10" s="186" t="s">
        <v>31</v>
      </c>
      <c r="D10" s="177"/>
      <c r="E10" s="29"/>
      <c r="F10" s="334"/>
      <c r="G10" s="40"/>
      <c r="H10" s="175"/>
      <c r="I10" s="4"/>
    </row>
    <row r="11" spans="1:9" ht="45.75" customHeight="1" x14ac:dyDescent="0.25">
      <c r="A11" s="7">
        <v>2</v>
      </c>
      <c r="B11" s="335"/>
      <c r="C11" s="186" t="s">
        <v>32</v>
      </c>
      <c r="D11" s="177"/>
      <c r="E11" s="29"/>
      <c r="F11" s="334"/>
      <c r="G11" s="40"/>
      <c r="H11" s="175"/>
      <c r="I11" s="4"/>
    </row>
    <row r="12" spans="1:9" ht="42" customHeight="1" x14ac:dyDescent="0.25">
      <c r="A12" s="7">
        <v>3</v>
      </c>
      <c r="B12" s="335"/>
      <c r="C12" s="186" t="s">
        <v>33</v>
      </c>
      <c r="D12" s="177"/>
      <c r="E12" s="29"/>
      <c r="F12" s="334"/>
      <c r="G12" s="40"/>
      <c r="H12" s="175"/>
      <c r="I12" s="4"/>
    </row>
    <row r="13" spans="1:9" ht="38.25" customHeight="1" x14ac:dyDescent="0.25">
      <c r="A13" s="7">
        <v>4</v>
      </c>
      <c r="B13" s="335"/>
      <c r="C13" s="186" t="s">
        <v>34</v>
      </c>
      <c r="D13" s="177"/>
      <c r="E13" s="29"/>
      <c r="F13" s="334"/>
      <c r="G13" s="40"/>
      <c r="H13" s="175"/>
      <c r="I13" s="4"/>
    </row>
    <row r="14" spans="1:9" ht="45" customHeight="1" x14ac:dyDescent="0.25">
      <c r="A14" s="7">
        <v>5</v>
      </c>
      <c r="B14" s="335"/>
      <c r="C14" s="186" t="s">
        <v>35</v>
      </c>
      <c r="D14" s="177"/>
      <c r="E14" s="29"/>
      <c r="F14" s="334"/>
      <c r="G14" s="40"/>
      <c r="H14" s="175"/>
      <c r="I14" s="4"/>
    </row>
    <row r="15" spans="1:9" ht="28.5" customHeight="1" x14ac:dyDescent="0.25">
      <c r="A15" s="7">
        <v>6</v>
      </c>
      <c r="B15" s="335"/>
      <c r="C15" s="186" t="s">
        <v>36</v>
      </c>
      <c r="D15" s="177"/>
      <c r="E15" s="29"/>
      <c r="F15" s="334"/>
      <c r="G15" s="40"/>
      <c r="H15" s="175"/>
      <c r="I15" s="4"/>
    </row>
    <row r="16" spans="1:9" ht="27" customHeight="1" x14ac:dyDescent="0.25">
      <c r="A16" s="7">
        <v>7</v>
      </c>
      <c r="B16" s="335"/>
      <c r="C16" s="186" t="s">
        <v>37</v>
      </c>
      <c r="D16" s="177"/>
      <c r="E16" s="29"/>
      <c r="F16" s="334"/>
      <c r="G16" s="40"/>
      <c r="H16" s="175"/>
      <c r="I16" s="4"/>
    </row>
    <row r="17" spans="1:9" ht="40.5" customHeight="1" x14ac:dyDescent="0.25">
      <c r="A17" s="7">
        <v>8</v>
      </c>
      <c r="B17" s="335"/>
      <c r="C17" s="186" t="s">
        <v>38</v>
      </c>
      <c r="D17" s="177"/>
      <c r="E17" s="29"/>
      <c r="F17" s="334"/>
      <c r="G17" s="40"/>
      <c r="H17" s="175"/>
      <c r="I17" s="4"/>
    </row>
    <row r="18" spans="1:9" ht="51.75" customHeight="1" x14ac:dyDescent="0.25">
      <c r="A18" s="7">
        <v>9</v>
      </c>
      <c r="B18" s="335"/>
      <c r="C18" s="186" t="s">
        <v>39</v>
      </c>
      <c r="D18" s="177"/>
      <c r="E18" s="29"/>
      <c r="F18" s="334"/>
      <c r="G18" s="40"/>
      <c r="H18" s="175"/>
      <c r="I18" s="4"/>
    </row>
    <row r="19" spans="1:9" ht="31.5" customHeight="1" x14ac:dyDescent="0.25">
      <c r="A19" s="7">
        <v>10</v>
      </c>
      <c r="B19" s="335"/>
      <c r="C19" s="186" t="s">
        <v>40</v>
      </c>
      <c r="D19" s="177"/>
      <c r="E19" s="29"/>
      <c r="F19" s="334"/>
      <c r="G19" s="40"/>
      <c r="H19" s="175"/>
      <c r="I19" s="4"/>
    </row>
    <row r="20" spans="1:9" ht="19.5" customHeight="1" x14ac:dyDescent="0.25">
      <c r="A20" s="7">
        <v>11</v>
      </c>
      <c r="B20" s="335"/>
      <c r="C20" s="186" t="s">
        <v>41</v>
      </c>
      <c r="D20" s="177"/>
      <c r="E20" s="29"/>
      <c r="F20" s="334"/>
      <c r="G20" s="40"/>
      <c r="H20" s="175"/>
      <c r="I20" s="4"/>
    </row>
    <row r="21" spans="1:9" ht="25.5" x14ac:dyDescent="0.25">
      <c r="A21" s="7">
        <v>12</v>
      </c>
      <c r="B21" s="335"/>
      <c r="C21" s="186" t="s">
        <v>42</v>
      </c>
      <c r="D21" s="177"/>
      <c r="E21" s="29"/>
      <c r="F21" s="334"/>
      <c r="G21" s="40"/>
      <c r="H21" s="175"/>
      <c r="I21" s="4"/>
    </row>
    <row r="22" spans="1:9" ht="79.5" customHeight="1" x14ac:dyDescent="0.25">
      <c r="A22" s="7">
        <v>13</v>
      </c>
      <c r="B22" s="335"/>
      <c r="C22" s="186" t="s">
        <v>43</v>
      </c>
      <c r="D22" s="177"/>
      <c r="E22" s="29"/>
      <c r="F22" s="334"/>
      <c r="G22" s="40"/>
      <c r="H22" s="175"/>
      <c r="I22" s="4"/>
    </row>
    <row r="23" spans="1:9" ht="25.5" x14ac:dyDescent="0.25">
      <c r="A23" s="7">
        <v>14</v>
      </c>
      <c r="B23" s="335"/>
      <c r="C23" s="186" t="s">
        <v>44</v>
      </c>
      <c r="D23" s="177"/>
      <c r="E23" s="29"/>
      <c r="F23" s="334"/>
      <c r="G23" s="40"/>
      <c r="H23" s="175"/>
      <c r="I23" s="4"/>
    </row>
    <row r="24" spans="1:9" ht="25.5" x14ac:dyDescent="0.25">
      <c r="A24" s="7">
        <v>15</v>
      </c>
      <c r="B24" s="335"/>
      <c r="C24" s="186" t="s">
        <v>45</v>
      </c>
      <c r="D24" s="177"/>
      <c r="E24" s="29"/>
      <c r="F24" s="334"/>
      <c r="G24" s="40"/>
      <c r="H24" s="175"/>
      <c r="I24" s="4"/>
    </row>
    <row r="25" spans="1:9" ht="25.5" x14ac:dyDescent="0.25">
      <c r="A25" s="7">
        <v>16</v>
      </c>
      <c r="B25" s="335"/>
      <c r="C25" s="186" t="s">
        <v>46</v>
      </c>
      <c r="D25" s="177"/>
      <c r="E25" s="29"/>
      <c r="F25" s="334"/>
      <c r="G25" s="40"/>
      <c r="H25" s="175"/>
      <c r="I25" s="4"/>
    </row>
    <row r="26" spans="1:9" ht="38.25" x14ac:dyDescent="0.25">
      <c r="A26" s="7">
        <v>17</v>
      </c>
      <c r="B26" s="335"/>
      <c r="C26" s="186" t="s">
        <v>47</v>
      </c>
      <c r="D26" s="177"/>
      <c r="E26" s="29"/>
      <c r="F26" s="334"/>
      <c r="G26" s="40"/>
      <c r="H26" s="175"/>
      <c r="I26" s="4"/>
    </row>
    <row r="27" spans="1:9" ht="25.5" x14ac:dyDescent="0.25">
      <c r="A27" s="7">
        <v>18</v>
      </c>
      <c r="B27" s="335"/>
      <c r="C27" s="186" t="s">
        <v>48</v>
      </c>
      <c r="D27" s="177"/>
      <c r="E27" s="29"/>
      <c r="F27" s="334"/>
      <c r="G27" s="40"/>
      <c r="H27" s="175"/>
      <c r="I27" s="4"/>
    </row>
    <row r="28" spans="1:9" ht="20.25" customHeight="1" x14ac:dyDescent="0.25">
      <c r="A28" s="7">
        <v>19</v>
      </c>
      <c r="B28" s="335"/>
      <c r="C28" s="186" t="s">
        <v>49</v>
      </c>
      <c r="D28" s="177"/>
      <c r="E28" s="29"/>
      <c r="F28" s="334"/>
      <c r="G28" s="40"/>
      <c r="H28" s="175"/>
      <c r="I28" s="4"/>
    </row>
    <row r="29" spans="1:9" ht="38.25" customHeight="1" x14ac:dyDescent="0.25">
      <c r="A29" s="7">
        <v>20</v>
      </c>
      <c r="B29" s="335"/>
      <c r="C29" s="186" t="s">
        <v>50</v>
      </c>
      <c r="D29" s="177"/>
      <c r="E29" s="29"/>
      <c r="F29" s="334"/>
      <c r="G29" s="40"/>
      <c r="H29" s="175"/>
      <c r="I29" s="4"/>
    </row>
    <row r="30" spans="1:9" ht="32.25" customHeight="1" x14ac:dyDescent="0.25">
      <c r="A30" s="7">
        <v>21</v>
      </c>
      <c r="B30" s="335"/>
      <c r="C30" s="186" t="s">
        <v>51</v>
      </c>
      <c r="D30" s="177"/>
      <c r="E30" s="29"/>
      <c r="F30" s="334"/>
      <c r="G30" s="40"/>
      <c r="H30" s="175"/>
      <c r="I30" s="4"/>
    </row>
    <row r="31" spans="1:9" ht="29.25" customHeight="1" x14ac:dyDescent="0.25">
      <c r="A31" s="7">
        <v>22</v>
      </c>
      <c r="B31" s="335"/>
      <c r="C31" s="186" t="s">
        <v>52</v>
      </c>
      <c r="D31" s="177"/>
      <c r="E31" s="29"/>
      <c r="F31" s="334"/>
      <c r="G31" s="40"/>
      <c r="H31" s="175"/>
      <c r="I31" s="4"/>
    </row>
    <row r="32" spans="1:9" ht="42" customHeight="1" x14ac:dyDescent="0.25">
      <c r="A32" s="7">
        <v>23</v>
      </c>
      <c r="B32" s="335"/>
      <c r="C32" s="186" t="s">
        <v>53</v>
      </c>
      <c r="D32" s="177"/>
      <c r="E32" s="29"/>
      <c r="F32" s="334"/>
      <c r="G32" s="40"/>
      <c r="H32" s="175"/>
      <c r="I32" s="4"/>
    </row>
    <row r="33" spans="1:9" ht="108" customHeight="1" x14ac:dyDescent="0.25">
      <c r="A33" s="7">
        <v>24</v>
      </c>
      <c r="B33" s="335"/>
      <c r="C33" s="186" t="s">
        <v>54</v>
      </c>
      <c r="D33" s="177"/>
      <c r="E33" s="29"/>
      <c r="F33" s="334"/>
      <c r="G33" s="40"/>
      <c r="H33" s="175"/>
      <c r="I33" s="4"/>
    </row>
    <row r="34" spans="1:9" ht="34.5" customHeight="1" x14ac:dyDescent="0.25">
      <c r="A34" s="7">
        <v>25</v>
      </c>
      <c r="B34" s="335"/>
      <c r="C34" s="186" t="s">
        <v>55</v>
      </c>
      <c r="D34" s="177"/>
      <c r="E34" s="29"/>
      <c r="F34" s="334"/>
      <c r="G34" s="40"/>
      <c r="H34" s="175"/>
      <c r="I34" s="4"/>
    </row>
    <row r="35" spans="1:9" ht="39" customHeight="1" x14ac:dyDescent="0.25">
      <c r="A35" s="7">
        <v>26</v>
      </c>
      <c r="B35" s="335"/>
      <c r="C35" s="186" t="s">
        <v>56</v>
      </c>
      <c r="D35" s="177"/>
      <c r="E35" s="29"/>
      <c r="F35" s="334"/>
      <c r="G35" s="40"/>
      <c r="H35" s="175"/>
      <c r="I35" s="4"/>
    </row>
    <row r="36" spans="1:9" ht="39.75" customHeight="1" thickBot="1" x14ac:dyDescent="0.3">
      <c r="A36" s="7">
        <v>27</v>
      </c>
      <c r="B36" s="335"/>
      <c r="C36" s="186" t="s">
        <v>57</v>
      </c>
      <c r="D36" s="177"/>
      <c r="E36" s="29"/>
      <c r="F36" s="334"/>
      <c r="G36" s="40"/>
      <c r="H36" s="175"/>
      <c r="I36" s="4"/>
    </row>
    <row r="37" spans="1:9" s="35" customFormat="1" ht="13.5" thickBot="1" x14ac:dyDescent="0.3">
      <c r="A37" s="27" t="s">
        <v>58</v>
      </c>
      <c r="B37" s="226" t="s">
        <v>59</v>
      </c>
      <c r="C37" s="51" t="s">
        <v>20</v>
      </c>
      <c r="D37" s="55"/>
      <c r="E37" s="34"/>
      <c r="F37" s="37"/>
      <c r="G37" s="41"/>
      <c r="H37" s="39"/>
      <c r="I37" s="42"/>
    </row>
    <row r="38" spans="1:9" ht="30.75" customHeight="1" x14ac:dyDescent="0.25">
      <c r="A38" s="7">
        <v>1</v>
      </c>
      <c r="B38" s="338"/>
      <c r="C38" s="186" t="s">
        <v>60</v>
      </c>
      <c r="D38" s="178"/>
      <c r="E38" s="30"/>
      <c r="F38" s="31"/>
      <c r="G38" s="40"/>
      <c r="H38" s="175"/>
      <c r="I38" s="4"/>
    </row>
    <row r="39" spans="1:9" ht="42.75" customHeight="1" x14ac:dyDescent="0.25">
      <c r="A39" s="7">
        <v>2</v>
      </c>
      <c r="B39" s="339"/>
      <c r="C39" s="186" t="s">
        <v>61</v>
      </c>
      <c r="D39" s="179"/>
      <c r="E39" s="30"/>
      <c r="F39" s="31"/>
      <c r="G39" s="40"/>
      <c r="H39" s="175"/>
      <c r="I39" s="4"/>
    </row>
    <row r="40" spans="1:9" ht="30.75" customHeight="1" x14ac:dyDescent="0.25">
      <c r="A40" s="7">
        <v>3</v>
      </c>
      <c r="B40" s="339"/>
      <c r="C40" s="186" t="s">
        <v>62</v>
      </c>
      <c r="D40" s="179"/>
      <c r="E40" s="30"/>
      <c r="F40" s="31"/>
      <c r="G40" s="40"/>
      <c r="H40" s="175"/>
      <c r="I40" s="4"/>
    </row>
    <row r="41" spans="1:9" ht="26.25" customHeight="1" x14ac:dyDescent="0.25">
      <c r="A41" s="7">
        <v>4</v>
      </c>
      <c r="B41" s="339"/>
      <c r="C41" s="186" t="s">
        <v>63</v>
      </c>
      <c r="D41" s="179"/>
      <c r="E41" s="30"/>
      <c r="F41" s="31"/>
      <c r="G41" s="40"/>
      <c r="H41" s="175"/>
      <c r="I41" s="4"/>
    </row>
    <row r="42" spans="1:9" ht="30.75" customHeight="1" x14ac:dyDescent="0.25">
      <c r="A42" s="7">
        <v>5</v>
      </c>
      <c r="B42" s="339"/>
      <c r="C42" s="186" t="s">
        <v>64</v>
      </c>
      <c r="D42" s="179"/>
      <c r="E42" s="30"/>
      <c r="F42" s="31"/>
      <c r="G42" s="40"/>
      <c r="H42" s="175"/>
      <c r="I42" s="4"/>
    </row>
    <row r="43" spans="1:9" ht="30.75" customHeight="1" x14ac:dyDescent="0.25">
      <c r="A43" s="7">
        <v>6</v>
      </c>
      <c r="B43" s="339"/>
      <c r="C43" s="186" t="s">
        <v>65</v>
      </c>
      <c r="D43" s="179"/>
      <c r="E43" s="30"/>
      <c r="F43" s="31"/>
      <c r="G43" s="40"/>
      <c r="H43" s="175"/>
      <c r="I43" s="4"/>
    </row>
    <row r="44" spans="1:9" ht="30.75" customHeight="1" x14ac:dyDescent="0.25">
      <c r="A44" s="7">
        <v>7</v>
      </c>
      <c r="B44" s="339"/>
      <c r="C44" s="186" t="s">
        <v>66</v>
      </c>
      <c r="D44" s="179"/>
      <c r="E44" s="30"/>
      <c r="F44" s="31"/>
      <c r="G44" s="40"/>
      <c r="H44" s="175"/>
      <c r="I44" s="4"/>
    </row>
    <row r="45" spans="1:9" ht="30.75" customHeight="1" x14ac:dyDescent="0.25">
      <c r="A45" s="7">
        <v>8</v>
      </c>
      <c r="B45" s="339"/>
      <c r="C45" s="186" t="s">
        <v>67</v>
      </c>
      <c r="D45" s="179"/>
      <c r="E45" s="30"/>
      <c r="F45" s="31"/>
      <c r="G45" s="40"/>
      <c r="H45" s="175"/>
      <c r="I45" s="4"/>
    </row>
    <row r="46" spans="1:9" ht="30.75" customHeight="1" x14ac:dyDescent="0.25">
      <c r="A46" s="7">
        <v>9</v>
      </c>
      <c r="B46" s="339"/>
      <c r="C46" s="186" t="s">
        <v>68</v>
      </c>
      <c r="D46" s="179"/>
      <c r="E46" s="30"/>
      <c r="F46" s="31"/>
      <c r="G46" s="40"/>
      <c r="H46" s="175"/>
      <c r="I46" s="4"/>
    </row>
    <row r="47" spans="1:9" ht="30.75" customHeight="1" x14ac:dyDescent="0.25">
      <c r="A47" s="7">
        <v>10</v>
      </c>
      <c r="B47" s="339"/>
      <c r="C47" s="186" t="s">
        <v>69</v>
      </c>
      <c r="D47" s="179"/>
      <c r="E47" s="30"/>
      <c r="F47" s="31"/>
      <c r="G47" s="40"/>
      <c r="H47" s="175"/>
      <c r="I47" s="4"/>
    </row>
    <row r="48" spans="1:9" ht="30.75" customHeight="1" x14ac:dyDescent="0.25">
      <c r="A48" s="7">
        <v>11</v>
      </c>
      <c r="B48" s="339"/>
      <c r="C48" s="186" t="s">
        <v>70</v>
      </c>
      <c r="D48" s="179"/>
      <c r="E48" s="30"/>
      <c r="F48" s="31"/>
      <c r="G48" s="40"/>
      <c r="H48" s="175"/>
      <c r="I48" s="4"/>
    </row>
    <row r="49" spans="1:9" ht="30.75" customHeight="1" x14ac:dyDescent="0.25">
      <c r="A49" s="7">
        <v>12</v>
      </c>
      <c r="B49" s="339"/>
      <c r="C49" s="186" t="s">
        <v>71</v>
      </c>
      <c r="D49" s="180"/>
      <c r="E49" s="30"/>
      <c r="F49" s="31"/>
      <c r="G49" s="40"/>
      <c r="H49" s="175"/>
      <c r="I49" s="4"/>
    </row>
    <row r="50" spans="1:9" ht="30.75" customHeight="1" x14ac:dyDescent="0.25">
      <c r="A50" s="7">
        <v>13</v>
      </c>
      <c r="B50" s="339"/>
      <c r="C50" s="186" t="s">
        <v>72</v>
      </c>
      <c r="D50" s="179"/>
      <c r="E50" s="30"/>
      <c r="F50" s="31"/>
      <c r="G50" s="40"/>
      <c r="H50" s="175"/>
      <c r="I50" s="4"/>
    </row>
    <row r="51" spans="1:9" ht="30.75" customHeight="1" x14ac:dyDescent="0.25">
      <c r="A51" s="7">
        <v>14</v>
      </c>
      <c r="B51" s="339"/>
      <c r="C51" s="186" t="s">
        <v>73</v>
      </c>
      <c r="D51" s="179"/>
      <c r="E51" s="30"/>
      <c r="F51" s="31"/>
      <c r="G51" s="40"/>
      <c r="H51" s="175"/>
      <c r="I51" s="4"/>
    </row>
    <row r="52" spans="1:9" ht="30.75" customHeight="1" x14ac:dyDescent="0.25">
      <c r="A52" s="7">
        <v>15</v>
      </c>
      <c r="B52" s="339"/>
      <c r="C52" s="186" t="s">
        <v>74</v>
      </c>
      <c r="D52" s="179"/>
      <c r="E52" s="30"/>
      <c r="F52" s="31"/>
      <c r="G52" s="40"/>
      <c r="H52" s="175"/>
      <c r="I52" s="4"/>
    </row>
    <row r="53" spans="1:9" ht="30.75" customHeight="1" x14ac:dyDescent="0.25">
      <c r="A53" s="7">
        <v>16</v>
      </c>
      <c r="B53" s="339"/>
      <c r="C53" s="186" t="s">
        <v>75</v>
      </c>
      <c r="D53" s="179"/>
      <c r="E53" s="30"/>
      <c r="F53" s="31"/>
      <c r="G53" s="40"/>
      <c r="H53" s="175"/>
      <c r="I53" s="4"/>
    </row>
    <row r="54" spans="1:9" ht="30.75" customHeight="1" x14ac:dyDescent="0.25">
      <c r="A54" s="7">
        <v>17</v>
      </c>
      <c r="B54" s="339"/>
      <c r="C54" s="186" t="s">
        <v>76</v>
      </c>
      <c r="D54" s="179"/>
      <c r="E54" s="30"/>
      <c r="F54" s="31"/>
      <c r="G54" s="40"/>
      <c r="H54" s="175"/>
      <c r="I54" s="4"/>
    </row>
    <row r="55" spans="1:9" ht="30.75" customHeight="1" x14ac:dyDescent="0.25">
      <c r="A55" s="7">
        <v>18</v>
      </c>
      <c r="B55" s="339"/>
      <c r="C55" s="186" t="s">
        <v>77</v>
      </c>
      <c r="D55" s="179"/>
      <c r="E55" s="30"/>
      <c r="F55" s="31"/>
      <c r="G55" s="40"/>
      <c r="H55" s="175"/>
      <c r="I55" s="4"/>
    </row>
    <row r="56" spans="1:9" ht="30.75" customHeight="1" x14ac:dyDescent="0.25">
      <c r="A56" s="7">
        <v>19</v>
      </c>
      <c r="B56" s="339"/>
      <c r="C56" s="186" t="s">
        <v>78</v>
      </c>
      <c r="D56" s="180"/>
      <c r="E56" s="30"/>
      <c r="F56" s="31"/>
      <c r="G56" s="40"/>
      <c r="H56" s="175"/>
      <c r="I56" s="4"/>
    </row>
    <row r="57" spans="1:9" ht="30.75" customHeight="1" x14ac:dyDescent="0.25">
      <c r="A57" s="7">
        <v>20</v>
      </c>
      <c r="B57" s="339"/>
      <c r="C57" s="186" t="s">
        <v>79</v>
      </c>
      <c r="D57" s="179"/>
      <c r="E57" s="30"/>
      <c r="F57" s="31"/>
      <c r="G57" s="40"/>
      <c r="H57" s="175"/>
      <c r="I57" s="4"/>
    </row>
    <row r="58" spans="1:9" ht="30.75" customHeight="1" x14ac:dyDescent="0.25">
      <c r="A58" s="7">
        <v>21</v>
      </c>
      <c r="B58" s="339"/>
      <c r="C58" s="186" t="s">
        <v>80</v>
      </c>
      <c r="D58" s="179"/>
      <c r="E58" s="30"/>
      <c r="F58" s="31"/>
      <c r="G58" s="40"/>
      <c r="H58" s="175"/>
      <c r="I58" s="4"/>
    </row>
    <row r="59" spans="1:9" ht="30.75" customHeight="1" x14ac:dyDescent="0.25">
      <c r="A59" s="7">
        <v>22</v>
      </c>
      <c r="B59" s="339"/>
      <c r="C59" s="186" t="s">
        <v>81</v>
      </c>
      <c r="D59" s="179"/>
      <c r="E59" s="30"/>
      <c r="F59" s="31"/>
      <c r="G59" s="40"/>
      <c r="H59" s="175"/>
      <c r="I59" s="4"/>
    </row>
    <row r="60" spans="1:9" ht="30.75" customHeight="1" x14ac:dyDescent="0.25">
      <c r="A60" s="7">
        <v>23</v>
      </c>
      <c r="B60" s="339"/>
      <c r="C60" s="186" t="s">
        <v>82</v>
      </c>
      <c r="D60" s="179"/>
      <c r="E60" s="30"/>
      <c r="F60" s="31"/>
      <c r="G60" s="40"/>
      <c r="H60" s="175"/>
      <c r="I60" s="4"/>
    </row>
    <row r="61" spans="1:9" ht="30.75" customHeight="1" x14ac:dyDescent="0.25">
      <c r="A61" s="7">
        <v>24</v>
      </c>
      <c r="B61" s="339"/>
      <c r="C61" s="186" t="s">
        <v>83</v>
      </c>
      <c r="D61" s="179"/>
      <c r="E61" s="30"/>
      <c r="F61" s="31"/>
      <c r="G61" s="40"/>
      <c r="H61" s="175"/>
      <c r="I61" s="4"/>
    </row>
    <row r="62" spans="1:9" ht="30.75" customHeight="1" thickBot="1" x14ac:dyDescent="0.3">
      <c r="A62" s="7">
        <v>25</v>
      </c>
      <c r="B62" s="339"/>
      <c r="C62" s="186" t="s">
        <v>84</v>
      </c>
      <c r="D62" s="179"/>
      <c r="E62" s="30"/>
      <c r="F62" s="31"/>
      <c r="G62" s="40"/>
      <c r="H62" s="175"/>
      <c r="I62" s="4"/>
    </row>
    <row r="63" spans="1:9" s="35" customFormat="1" ht="13.5" thickBot="1" x14ac:dyDescent="0.3">
      <c r="A63" s="27" t="s">
        <v>85</v>
      </c>
      <c r="B63" s="227" t="s">
        <v>86</v>
      </c>
      <c r="C63" s="51" t="s">
        <v>87</v>
      </c>
      <c r="D63" s="55"/>
      <c r="E63" s="64" t="str">
        <f>C63</f>
        <v>Caracteristicas Seguridad</v>
      </c>
      <c r="F63" s="65"/>
      <c r="G63" s="66"/>
      <c r="H63" s="67"/>
      <c r="I63" s="68"/>
    </row>
    <row r="64" spans="1:9" ht="34.5" customHeight="1" x14ac:dyDescent="0.25">
      <c r="A64" s="14">
        <v>1</v>
      </c>
      <c r="B64" s="340"/>
      <c r="C64" s="185" t="s">
        <v>88</v>
      </c>
      <c r="D64" s="181"/>
      <c r="E64" s="69"/>
      <c r="F64" s="31"/>
      <c r="G64" s="62"/>
      <c r="H64" s="9"/>
      <c r="I64" s="10"/>
    </row>
    <row r="65" spans="1:9" ht="34.5" customHeight="1" x14ac:dyDescent="0.25">
      <c r="A65" s="14">
        <v>2</v>
      </c>
      <c r="B65" s="341"/>
      <c r="C65" s="185" t="s">
        <v>89</v>
      </c>
      <c r="D65" s="182"/>
      <c r="E65" s="30"/>
      <c r="F65" s="31"/>
      <c r="G65" s="40"/>
      <c r="H65" s="175"/>
      <c r="I65" s="4"/>
    </row>
    <row r="66" spans="1:9" ht="34.5" customHeight="1" x14ac:dyDescent="0.25">
      <c r="A66" s="14">
        <v>3</v>
      </c>
      <c r="B66" s="341"/>
      <c r="C66" s="185" t="s">
        <v>90</v>
      </c>
      <c r="D66" s="182"/>
      <c r="E66" s="30"/>
      <c r="F66" s="31"/>
      <c r="G66" s="40"/>
      <c r="H66" s="175"/>
      <c r="I66" s="4"/>
    </row>
    <row r="67" spans="1:9" ht="34.5" customHeight="1" x14ac:dyDescent="0.25">
      <c r="A67" s="14">
        <v>4</v>
      </c>
      <c r="B67" s="341"/>
      <c r="C67" s="185" t="s">
        <v>91</v>
      </c>
      <c r="D67" s="182"/>
      <c r="E67" s="30"/>
      <c r="F67" s="31"/>
      <c r="G67" s="40"/>
      <c r="H67" s="175"/>
      <c r="I67" s="4"/>
    </row>
    <row r="68" spans="1:9" ht="34.5" customHeight="1" x14ac:dyDescent="0.25">
      <c r="A68" s="14">
        <v>5</v>
      </c>
      <c r="B68" s="341"/>
      <c r="C68" s="185" t="s">
        <v>92</v>
      </c>
      <c r="D68" s="182"/>
      <c r="E68" s="30"/>
      <c r="F68" s="31"/>
      <c r="G68" s="40"/>
      <c r="H68" s="175"/>
      <c r="I68" s="4"/>
    </row>
    <row r="69" spans="1:9" ht="34.5" customHeight="1" x14ac:dyDescent="0.25">
      <c r="A69" s="14">
        <v>6</v>
      </c>
      <c r="B69" s="341"/>
      <c r="C69" s="185" t="s">
        <v>93</v>
      </c>
      <c r="D69" s="182"/>
      <c r="E69" s="30"/>
      <c r="F69" s="31"/>
      <c r="G69" s="40"/>
      <c r="H69" s="175"/>
      <c r="I69" s="4"/>
    </row>
    <row r="70" spans="1:9" ht="34.5" customHeight="1" x14ac:dyDescent="0.25">
      <c r="A70" s="14">
        <v>7</v>
      </c>
      <c r="B70" s="341"/>
      <c r="C70" s="185" t="s">
        <v>94</v>
      </c>
      <c r="D70" s="182"/>
      <c r="E70" s="30"/>
      <c r="F70" s="31"/>
      <c r="G70" s="40"/>
      <c r="H70" s="175"/>
      <c r="I70" s="4"/>
    </row>
    <row r="71" spans="1:9" ht="42" customHeight="1" x14ac:dyDescent="0.25">
      <c r="A71" s="14">
        <v>8</v>
      </c>
      <c r="B71" s="341"/>
      <c r="C71" s="185" t="s">
        <v>95</v>
      </c>
      <c r="D71" s="183"/>
      <c r="E71" s="30"/>
      <c r="F71" s="31"/>
      <c r="G71" s="40"/>
      <c r="H71" s="175"/>
      <c r="I71" s="4"/>
    </row>
    <row r="72" spans="1:9" ht="29.25" customHeight="1" x14ac:dyDescent="0.25">
      <c r="A72" s="14">
        <v>9</v>
      </c>
      <c r="B72" s="341"/>
      <c r="C72" s="185" t="s">
        <v>96</v>
      </c>
      <c r="D72" s="183"/>
      <c r="E72" s="30"/>
      <c r="F72" s="31"/>
      <c r="G72" s="40"/>
      <c r="H72" s="175"/>
      <c r="I72" s="4"/>
    </row>
    <row r="73" spans="1:9" ht="34.5" customHeight="1" x14ac:dyDescent="0.25">
      <c r="A73" s="14">
        <v>10</v>
      </c>
      <c r="B73" s="341"/>
      <c r="C73" s="186" t="s">
        <v>97</v>
      </c>
      <c r="D73" s="183"/>
      <c r="E73" s="30"/>
      <c r="F73" s="31"/>
      <c r="G73" s="40"/>
      <c r="H73" s="175"/>
      <c r="I73" s="4"/>
    </row>
    <row r="74" spans="1:9" ht="34.5" customHeight="1" x14ac:dyDescent="0.25">
      <c r="A74" s="14">
        <v>11</v>
      </c>
      <c r="B74" s="341"/>
      <c r="C74" s="187" t="s">
        <v>98</v>
      </c>
      <c r="D74" s="183"/>
      <c r="E74" s="30"/>
      <c r="F74" s="31"/>
      <c r="G74" s="40"/>
      <c r="H74" s="175"/>
      <c r="I74" s="4"/>
    </row>
    <row r="75" spans="1:9" ht="34.5" customHeight="1" x14ac:dyDescent="0.25">
      <c r="A75" s="14">
        <v>12</v>
      </c>
      <c r="B75" s="341"/>
      <c r="C75" s="185" t="s">
        <v>99</v>
      </c>
      <c r="D75" s="182"/>
      <c r="E75" s="30"/>
      <c r="F75" s="31"/>
      <c r="G75" s="40"/>
      <c r="H75" s="175"/>
      <c r="I75" s="4"/>
    </row>
    <row r="76" spans="1:9" ht="43.5" customHeight="1" x14ac:dyDescent="0.25">
      <c r="A76" s="14">
        <v>13</v>
      </c>
      <c r="B76" s="341"/>
      <c r="C76" s="186" t="s">
        <v>100</v>
      </c>
      <c r="D76" s="182"/>
      <c r="E76" s="30"/>
      <c r="F76" s="31"/>
      <c r="G76" s="40"/>
      <c r="H76" s="175"/>
      <c r="I76" s="4"/>
    </row>
    <row r="77" spans="1:9" ht="34.5" customHeight="1" x14ac:dyDescent="0.25">
      <c r="A77" s="14">
        <v>14</v>
      </c>
      <c r="B77" s="341"/>
      <c r="C77" s="186" t="s">
        <v>101</v>
      </c>
      <c r="D77" s="182"/>
      <c r="E77" s="30"/>
      <c r="F77" s="31"/>
      <c r="G77" s="40"/>
      <c r="H77" s="175"/>
      <c r="I77" s="4"/>
    </row>
    <row r="78" spans="1:9" ht="34.5" customHeight="1" x14ac:dyDescent="0.25">
      <c r="A78" s="14">
        <v>15</v>
      </c>
      <c r="B78" s="341"/>
      <c r="C78" s="185" t="s">
        <v>102</v>
      </c>
      <c r="D78" s="182"/>
      <c r="E78" s="30"/>
      <c r="F78" s="31"/>
      <c r="G78" s="40"/>
      <c r="H78" s="175"/>
      <c r="I78" s="4"/>
    </row>
    <row r="79" spans="1:9" ht="34.5" customHeight="1" x14ac:dyDescent="0.25">
      <c r="A79" s="14">
        <v>16</v>
      </c>
      <c r="B79" s="341"/>
      <c r="C79" s="185" t="s">
        <v>103</v>
      </c>
      <c r="D79" s="183"/>
      <c r="E79" s="30"/>
      <c r="F79" s="31"/>
      <c r="G79" s="40"/>
      <c r="H79" s="175"/>
      <c r="I79" s="4"/>
    </row>
    <row r="80" spans="1:9" ht="40.5" customHeight="1" x14ac:dyDescent="0.25">
      <c r="A80" s="14">
        <v>17</v>
      </c>
      <c r="B80" s="341"/>
      <c r="C80" s="185" t="s">
        <v>104</v>
      </c>
      <c r="D80" s="182"/>
      <c r="E80" s="30"/>
      <c r="F80" s="31"/>
      <c r="G80" s="40"/>
      <c r="H80" s="175"/>
      <c r="I80" s="4"/>
    </row>
    <row r="81" spans="1:9" ht="34.5" customHeight="1" x14ac:dyDescent="0.25">
      <c r="A81" s="14">
        <v>18</v>
      </c>
      <c r="B81" s="341"/>
      <c r="C81" s="185" t="s">
        <v>105</v>
      </c>
      <c r="D81" s="182"/>
      <c r="E81" s="30"/>
      <c r="F81" s="31"/>
      <c r="G81" s="40"/>
      <c r="H81" s="175"/>
      <c r="I81" s="4"/>
    </row>
    <row r="82" spans="1:9" ht="34.5" customHeight="1" x14ac:dyDescent="0.25">
      <c r="A82" s="14">
        <v>19</v>
      </c>
      <c r="B82" s="341"/>
      <c r="C82" s="185" t="s">
        <v>106</v>
      </c>
      <c r="D82" s="182"/>
      <c r="E82" s="30"/>
      <c r="F82" s="31"/>
      <c r="G82" s="40"/>
      <c r="H82" s="175"/>
      <c r="I82" s="4"/>
    </row>
    <row r="83" spans="1:9" ht="59.25" customHeight="1" x14ac:dyDescent="0.25">
      <c r="A83" s="14">
        <v>20</v>
      </c>
      <c r="B83" s="341"/>
      <c r="C83" s="185" t="s">
        <v>107</v>
      </c>
      <c r="D83" s="179"/>
      <c r="E83" s="30"/>
      <c r="F83" s="31"/>
      <c r="G83" s="40"/>
      <c r="H83" s="175"/>
      <c r="I83" s="4"/>
    </row>
    <row r="84" spans="1:9" ht="34.5" customHeight="1" x14ac:dyDescent="0.25">
      <c r="A84" s="14">
        <v>21</v>
      </c>
      <c r="B84" s="341"/>
      <c r="C84" s="185" t="s">
        <v>108</v>
      </c>
      <c r="D84" s="179"/>
      <c r="E84" s="30"/>
      <c r="F84" s="31"/>
      <c r="G84" s="40"/>
      <c r="H84" s="175"/>
      <c r="I84" s="4"/>
    </row>
    <row r="85" spans="1:9" ht="34.5" customHeight="1" x14ac:dyDescent="0.25">
      <c r="A85" s="14">
        <v>22</v>
      </c>
      <c r="B85" s="341"/>
      <c r="C85" s="185" t="s">
        <v>109</v>
      </c>
      <c r="D85" s="179"/>
      <c r="E85" s="30"/>
      <c r="F85" s="31"/>
      <c r="G85" s="40"/>
      <c r="H85" s="175"/>
      <c r="I85" s="4"/>
    </row>
    <row r="86" spans="1:9" ht="34.5" customHeight="1" thickBot="1" x14ac:dyDescent="0.3">
      <c r="A86" s="14">
        <v>23</v>
      </c>
      <c r="B86" s="341"/>
      <c r="C86" s="185" t="s">
        <v>110</v>
      </c>
      <c r="D86" s="179"/>
      <c r="E86" s="30"/>
      <c r="F86" s="31"/>
      <c r="G86" s="40"/>
      <c r="H86" s="175"/>
      <c r="I86" s="4"/>
    </row>
    <row r="87" spans="1:9" s="35" customFormat="1" ht="13.5" thickBot="1" x14ac:dyDescent="0.3">
      <c r="A87" s="27" t="s">
        <v>111</v>
      </c>
      <c r="B87" s="227" t="s">
        <v>112</v>
      </c>
      <c r="C87" s="52" t="s">
        <v>113</v>
      </c>
      <c r="D87" s="55"/>
      <c r="E87" s="34"/>
      <c r="F87" s="37"/>
      <c r="G87" s="41"/>
      <c r="H87" s="39"/>
      <c r="I87" s="42"/>
    </row>
    <row r="88" spans="1:9" ht="16.5" customHeight="1" x14ac:dyDescent="0.25">
      <c r="A88" s="14">
        <v>1</v>
      </c>
      <c r="B88" s="317" t="s">
        <v>114</v>
      </c>
      <c r="C88" s="151" t="s">
        <v>115</v>
      </c>
      <c r="D88" s="154"/>
      <c r="E88" s="30"/>
      <c r="F88" s="31"/>
      <c r="G88" s="40"/>
      <c r="H88" s="175"/>
      <c r="I88" s="4"/>
    </row>
    <row r="89" spans="1:9" ht="16.5" customHeight="1" x14ac:dyDescent="0.25">
      <c r="A89" s="14">
        <v>2</v>
      </c>
      <c r="B89" s="317"/>
      <c r="C89" s="151" t="s">
        <v>116</v>
      </c>
      <c r="D89" s="153"/>
      <c r="E89" s="30"/>
      <c r="F89" s="31"/>
      <c r="G89" s="40"/>
      <c r="H89" s="175"/>
      <c r="I89" s="4"/>
    </row>
    <row r="90" spans="1:9" ht="16.5" customHeight="1" x14ac:dyDescent="0.25">
      <c r="A90" s="14">
        <v>3</v>
      </c>
      <c r="B90" s="317"/>
      <c r="C90" s="151" t="s">
        <v>117</v>
      </c>
      <c r="D90" s="153"/>
      <c r="E90" s="30"/>
      <c r="F90" s="31"/>
      <c r="G90" s="40"/>
      <c r="H90" s="175"/>
      <c r="I90" s="4"/>
    </row>
    <row r="91" spans="1:9" ht="16.5" customHeight="1" x14ac:dyDescent="0.25">
      <c r="A91" s="14">
        <v>4</v>
      </c>
      <c r="B91" s="317"/>
      <c r="C91" s="151" t="s">
        <v>118</v>
      </c>
      <c r="D91" s="153"/>
      <c r="E91" s="30"/>
      <c r="F91" s="31"/>
      <c r="G91" s="40"/>
      <c r="H91" s="175"/>
      <c r="I91" s="4"/>
    </row>
    <row r="92" spans="1:9" ht="16.5" customHeight="1" x14ac:dyDescent="0.25">
      <c r="A92" s="14">
        <v>5</v>
      </c>
      <c r="B92" s="317"/>
      <c r="C92" s="151" t="s">
        <v>119</v>
      </c>
      <c r="D92" s="153"/>
      <c r="E92" s="30"/>
      <c r="F92" s="31"/>
      <c r="G92" s="40"/>
      <c r="H92" s="175"/>
      <c r="I92" s="4"/>
    </row>
    <row r="93" spans="1:9" ht="16.5" customHeight="1" x14ac:dyDescent="0.25">
      <c r="A93" s="14">
        <v>6</v>
      </c>
      <c r="B93" s="317" t="s">
        <v>120</v>
      </c>
      <c r="C93" s="151" t="s">
        <v>121</v>
      </c>
      <c r="D93" s="152"/>
      <c r="E93" s="30"/>
      <c r="F93" s="31"/>
      <c r="G93" s="40"/>
      <c r="H93" s="175"/>
      <c r="I93" s="4"/>
    </row>
    <row r="94" spans="1:9" ht="16.5" customHeight="1" x14ac:dyDescent="0.25">
      <c r="A94" s="14">
        <v>7</v>
      </c>
      <c r="B94" s="317"/>
      <c r="C94" s="151" t="s">
        <v>122</v>
      </c>
      <c r="D94" s="152"/>
      <c r="E94" s="30"/>
      <c r="F94" s="31"/>
      <c r="G94" s="40"/>
      <c r="H94" s="175"/>
      <c r="I94" s="4"/>
    </row>
    <row r="95" spans="1:9" ht="16.5" customHeight="1" x14ac:dyDescent="0.25">
      <c r="A95" s="14">
        <v>8</v>
      </c>
      <c r="B95" s="317" t="s">
        <v>123</v>
      </c>
      <c r="C95" s="150" t="s">
        <v>124</v>
      </c>
      <c r="D95" s="153"/>
      <c r="E95" s="30"/>
      <c r="F95" s="31"/>
      <c r="G95" s="40"/>
      <c r="H95" s="175"/>
      <c r="I95" s="4"/>
    </row>
    <row r="96" spans="1:9" ht="16.5" customHeight="1" x14ac:dyDescent="0.25">
      <c r="A96" s="14">
        <v>9</v>
      </c>
      <c r="B96" s="317"/>
      <c r="C96" s="150" t="s">
        <v>125</v>
      </c>
      <c r="D96" s="153"/>
      <c r="E96" s="30"/>
      <c r="F96" s="31"/>
      <c r="G96" s="40"/>
      <c r="H96" s="175"/>
      <c r="I96" s="4"/>
    </row>
    <row r="97" spans="1:9" ht="16.5" customHeight="1" x14ac:dyDescent="0.25">
      <c r="A97" s="14">
        <v>10</v>
      </c>
      <c r="B97" s="317"/>
      <c r="C97" s="151" t="s">
        <v>126</v>
      </c>
      <c r="D97" s="152"/>
      <c r="E97" s="30"/>
      <c r="F97" s="31"/>
      <c r="G97" s="40"/>
      <c r="H97" s="175"/>
      <c r="I97" s="4"/>
    </row>
    <row r="98" spans="1:9" ht="16.5" customHeight="1" x14ac:dyDescent="0.25">
      <c r="A98" s="14">
        <v>11</v>
      </c>
      <c r="B98" s="317"/>
      <c r="C98" s="150" t="s">
        <v>127</v>
      </c>
      <c r="D98" s="153"/>
      <c r="E98" s="30"/>
      <c r="F98" s="31"/>
      <c r="G98" s="40"/>
      <c r="H98" s="175"/>
      <c r="I98" s="4"/>
    </row>
    <row r="99" spans="1:9" ht="16.5" customHeight="1" x14ac:dyDescent="0.25">
      <c r="A99" s="14">
        <v>12</v>
      </c>
      <c r="B99" s="317" t="s">
        <v>128</v>
      </c>
      <c r="C99" s="150" t="s">
        <v>129</v>
      </c>
      <c r="D99" s="153"/>
      <c r="E99" s="30"/>
      <c r="F99" s="31"/>
      <c r="G99" s="40"/>
      <c r="H99" s="175"/>
      <c r="I99" s="4"/>
    </row>
    <row r="100" spans="1:9" ht="16.5" customHeight="1" x14ac:dyDescent="0.25">
      <c r="A100" s="14">
        <v>13</v>
      </c>
      <c r="B100" s="317"/>
      <c r="C100" s="150" t="s">
        <v>130</v>
      </c>
      <c r="D100" s="153"/>
      <c r="E100" s="30"/>
      <c r="F100" s="31"/>
      <c r="G100" s="40"/>
      <c r="H100" s="175"/>
      <c r="I100" s="4"/>
    </row>
    <row r="101" spans="1:9" ht="16.5" customHeight="1" x14ac:dyDescent="0.25">
      <c r="A101" s="14">
        <v>14</v>
      </c>
      <c r="B101" s="317"/>
      <c r="C101" s="150" t="s">
        <v>131</v>
      </c>
      <c r="D101" s="153"/>
      <c r="E101" s="30"/>
      <c r="F101" s="31"/>
      <c r="G101" s="40"/>
      <c r="H101" s="175"/>
      <c r="I101" s="4"/>
    </row>
    <row r="102" spans="1:9" ht="16.5" customHeight="1" x14ac:dyDescent="0.25">
      <c r="A102" s="14">
        <v>15</v>
      </c>
      <c r="B102" s="317"/>
      <c r="C102" s="151" t="s">
        <v>132</v>
      </c>
      <c r="D102" s="152"/>
      <c r="E102" s="30"/>
      <c r="F102" s="31"/>
      <c r="G102" s="40"/>
      <c r="H102" s="175"/>
      <c r="I102" s="4"/>
    </row>
    <row r="103" spans="1:9" ht="16.5" customHeight="1" x14ac:dyDescent="0.25">
      <c r="A103" s="14">
        <v>16</v>
      </c>
      <c r="B103" s="317"/>
      <c r="C103" s="150" t="s">
        <v>133</v>
      </c>
      <c r="D103" s="153"/>
      <c r="E103" s="30"/>
      <c r="F103" s="31"/>
      <c r="G103" s="40"/>
      <c r="H103" s="175"/>
      <c r="I103" s="4"/>
    </row>
    <row r="104" spans="1:9" ht="16.5" customHeight="1" x14ac:dyDescent="0.25">
      <c r="A104" s="14">
        <v>17</v>
      </c>
      <c r="B104" s="317"/>
      <c r="C104" s="150" t="s">
        <v>134</v>
      </c>
      <c r="D104" s="153"/>
      <c r="E104" s="30"/>
      <c r="F104" s="31"/>
      <c r="G104" s="40"/>
      <c r="H104" s="175"/>
      <c r="I104" s="4"/>
    </row>
    <row r="105" spans="1:9" ht="16.5" customHeight="1" x14ac:dyDescent="0.25">
      <c r="A105" s="14">
        <v>18</v>
      </c>
      <c r="B105" s="317"/>
      <c r="C105" s="150" t="s">
        <v>135</v>
      </c>
      <c r="D105" s="153"/>
      <c r="E105" s="30"/>
      <c r="F105" s="31"/>
      <c r="G105" s="40"/>
      <c r="H105" s="175"/>
      <c r="I105" s="4"/>
    </row>
    <row r="106" spans="1:9" ht="16.5" customHeight="1" x14ac:dyDescent="0.25">
      <c r="A106" s="14">
        <v>19</v>
      </c>
      <c r="B106" s="317" t="s">
        <v>136</v>
      </c>
      <c r="C106" s="150" t="s">
        <v>137</v>
      </c>
      <c r="D106" s="153"/>
      <c r="E106" s="30"/>
      <c r="F106" s="31"/>
      <c r="G106" s="40"/>
      <c r="H106" s="175"/>
      <c r="I106" s="4"/>
    </row>
    <row r="107" spans="1:9" ht="16.5" customHeight="1" x14ac:dyDescent="0.25">
      <c r="A107" s="14">
        <v>20</v>
      </c>
      <c r="B107" s="317"/>
      <c r="C107" s="150" t="s">
        <v>138</v>
      </c>
      <c r="D107" s="153"/>
      <c r="E107" s="30"/>
      <c r="F107" s="31"/>
      <c r="G107" s="48"/>
      <c r="H107" s="49"/>
      <c r="I107" s="50"/>
    </row>
    <row r="108" spans="1:9" ht="16.5" customHeight="1" x14ac:dyDescent="0.25">
      <c r="A108" s="14">
        <v>21</v>
      </c>
      <c r="B108" s="317"/>
      <c r="C108" s="150" t="s">
        <v>139</v>
      </c>
      <c r="D108" s="153"/>
      <c r="E108" s="30"/>
      <c r="F108" s="31"/>
      <c r="G108" s="48"/>
      <c r="H108" s="49"/>
      <c r="I108" s="50"/>
    </row>
    <row r="109" spans="1:9" ht="16.5" customHeight="1" x14ac:dyDescent="0.2">
      <c r="A109" s="14">
        <v>22</v>
      </c>
      <c r="B109" s="337" t="s">
        <v>140</v>
      </c>
      <c r="C109" s="184" t="s">
        <v>141</v>
      </c>
      <c r="D109" s="153"/>
      <c r="E109" s="30"/>
      <c r="F109" s="31"/>
      <c r="G109" s="48"/>
      <c r="H109" s="49"/>
      <c r="I109" s="50"/>
    </row>
    <row r="110" spans="1:9" ht="16.5" customHeight="1" x14ac:dyDescent="0.2">
      <c r="A110" s="14">
        <v>23</v>
      </c>
      <c r="B110" s="337"/>
      <c r="C110" s="184" t="s">
        <v>142</v>
      </c>
      <c r="D110" s="153"/>
      <c r="E110" s="30"/>
      <c r="F110" s="31"/>
      <c r="G110" s="48"/>
      <c r="H110" s="49"/>
      <c r="I110" s="50"/>
    </row>
    <row r="111" spans="1:9" ht="16.5" customHeight="1" x14ac:dyDescent="0.2">
      <c r="A111" s="14">
        <v>24</v>
      </c>
      <c r="B111" s="337"/>
      <c r="C111" s="184" t="s">
        <v>143</v>
      </c>
      <c r="D111" s="153"/>
      <c r="E111" s="30"/>
      <c r="F111" s="31"/>
      <c r="G111" s="48"/>
      <c r="H111" s="49"/>
      <c r="I111" s="50"/>
    </row>
    <row r="112" spans="1:9" ht="16.5" customHeight="1" x14ac:dyDescent="0.2">
      <c r="A112" s="14">
        <v>25</v>
      </c>
      <c r="B112" s="337"/>
      <c r="C112" s="184" t="s">
        <v>144</v>
      </c>
      <c r="D112" s="153"/>
      <c r="E112" s="30"/>
      <c r="F112" s="31"/>
      <c r="G112" s="48"/>
      <c r="H112" s="49"/>
      <c r="I112" s="50"/>
    </row>
    <row r="113" spans="1:9" ht="16.5" customHeight="1" x14ac:dyDescent="0.2">
      <c r="A113" s="14">
        <v>26</v>
      </c>
      <c r="B113" s="337"/>
      <c r="C113" s="184" t="s">
        <v>145</v>
      </c>
      <c r="D113" s="153"/>
      <c r="E113" s="30"/>
      <c r="F113" s="31"/>
      <c r="G113" s="48"/>
      <c r="H113" s="49"/>
      <c r="I113" s="50"/>
    </row>
    <row r="114" spans="1:9" ht="16.5" customHeight="1" x14ac:dyDescent="0.2">
      <c r="A114" s="14">
        <v>27</v>
      </c>
      <c r="B114" s="337"/>
      <c r="C114" s="184" t="s">
        <v>146</v>
      </c>
      <c r="D114" s="153"/>
      <c r="E114" s="30"/>
      <c r="F114" s="31"/>
      <c r="G114" s="48"/>
      <c r="H114" s="49"/>
      <c r="I114" s="50"/>
    </row>
    <row r="115" spans="1:9" ht="16.5" customHeight="1" x14ac:dyDescent="0.2">
      <c r="A115" s="14">
        <v>28</v>
      </c>
      <c r="B115" s="337"/>
      <c r="C115" s="184" t="s">
        <v>147</v>
      </c>
      <c r="D115" s="153"/>
      <c r="E115" s="30"/>
      <c r="F115" s="31"/>
      <c r="G115" s="48"/>
      <c r="H115" s="49"/>
      <c r="I115" s="50"/>
    </row>
    <row r="116" spans="1:9" ht="16.5" customHeight="1" x14ac:dyDescent="0.2">
      <c r="A116" s="14">
        <v>29</v>
      </c>
      <c r="B116" s="337"/>
      <c r="C116" s="184" t="s">
        <v>148</v>
      </c>
      <c r="D116" s="153"/>
      <c r="E116" s="30"/>
      <c r="F116" s="31"/>
      <c r="G116" s="48"/>
      <c r="H116" s="49"/>
      <c r="I116" s="50"/>
    </row>
    <row r="117" spans="1:9" ht="16.5" customHeight="1" x14ac:dyDescent="0.2">
      <c r="A117" s="14">
        <v>30</v>
      </c>
      <c r="B117" s="317" t="s">
        <v>149</v>
      </c>
      <c r="C117" s="184" t="s">
        <v>149</v>
      </c>
      <c r="D117" s="153"/>
      <c r="E117" s="30"/>
      <c r="F117" s="31"/>
      <c r="G117" s="48"/>
      <c r="H117" s="49"/>
      <c r="I117" s="50"/>
    </row>
    <row r="118" spans="1:9" ht="16.5" customHeight="1" x14ac:dyDescent="0.2">
      <c r="A118" s="14">
        <v>31</v>
      </c>
      <c r="B118" s="317"/>
      <c r="C118" s="184" t="s">
        <v>150</v>
      </c>
      <c r="D118" s="153"/>
      <c r="E118" s="30"/>
      <c r="F118" s="31"/>
      <c r="G118" s="48"/>
      <c r="H118" s="49"/>
      <c r="I118" s="50"/>
    </row>
    <row r="119" spans="1:9" ht="16.5" customHeight="1" x14ac:dyDescent="0.2">
      <c r="A119" s="14">
        <v>32</v>
      </c>
      <c r="B119" s="317"/>
      <c r="C119" s="184" t="s">
        <v>151</v>
      </c>
      <c r="D119" s="153"/>
      <c r="E119" s="30"/>
      <c r="F119" s="31"/>
      <c r="G119" s="48"/>
      <c r="H119" s="49"/>
      <c r="I119" s="50"/>
    </row>
    <row r="120" spans="1:9" ht="16.5" customHeight="1" x14ac:dyDescent="0.2">
      <c r="A120" s="14">
        <v>33</v>
      </c>
      <c r="B120" s="262" t="s">
        <v>152</v>
      </c>
      <c r="C120" s="184" t="s">
        <v>153</v>
      </c>
      <c r="D120" s="153"/>
      <c r="E120" s="30"/>
      <c r="F120" s="31"/>
      <c r="G120" s="48"/>
      <c r="H120" s="49"/>
      <c r="I120" s="50"/>
    </row>
    <row r="121" spans="1:9" ht="16.5" customHeight="1" x14ac:dyDescent="0.2">
      <c r="A121" s="14">
        <v>34</v>
      </c>
      <c r="B121" s="337" t="s">
        <v>154</v>
      </c>
      <c r="C121" s="184" t="s">
        <v>155</v>
      </c>
      <c r="D121" s="153"/>
      <c r="E121" s="30"/>
      <c r="F121" s="31"/>
      <c r="G121" s="48"/>
      <c r="H121" s="49"/>
      <c r="I121" s="50"/>
    </row>
    <row r="122" spans="1:9" ht="16.5" customHeight="1" x14ac:dyDescent="0.2">
      <c r="A122" s="14">
        <v>35</v>
      </c>
      <c r="B122" s="337"/>
      <c r="C122" s="184" t="s">
        <v>156</v>
      </c>
      <c r="D122" s="153"/>
      <c r="E122" s="30"/>
      <c r="F122" s="31"/>
      <c r="G122" s="48"/>
      <c r="H122" s="49"/>
      <c r="I122" s="50"/>
    </row>
    <row r="123" spans="1:9" ht="16.5" customHeight="1" x14ac:dyDescent="0.2">
      <c r="A123" s="14">
        <v>36</v>
      </c>
      <c r="B123" s="336" t="s">
        <v>157</v>
      </c>
      <c r="C123" s="184" t="s">
        <v>158</v>
      </c>
      <c r="D123" s="153"/>
      <c r="E123" s="30"/>
      <c r="F123" s="31"/>
      <c r="G123" s="48"/>
      <c r="H123" s="49"/>
      <c r="I123" s="50"/>
    </row>
    <row r="124" spans="1:9" ht="16.5" customHeight="1" x14ac:dyDescent="0.2">
      <c r="A124" s="14">
        <v>37</v>
      </c>
      <c r="B124" s="336"/>
      <c r="C124" s="184" t="s">
        <v>159</v>
      </c>
      <c r="D124" s="153"/>
      <c r="E124" s="30"/>
      <c r="F124" s="31"/>
      <c r="G124" s="48"/>
      <c r="H124" s="49"/>
      <c r="I124" s="50"/>
    </row>
    <row r="125" spans="1:9" ht="16.5" customHeight="1" x14ac:dyDescent="0.2">
      <c r="A125" s="14">
        <v>38</v>
      </c>
      <c r="B125" s="336"/>
      <c r="C125" s="184" t="s">
        <v>160</v>
      </c>
      <c r="D125" s="153"/>
      <c r="E125" s="30"/>
      <c r="F125" s="31"/>
      <c r="G125" s="48"/>
      <c r="H125" s="49"/>
      <c r="I125" s="50"/>
    </row>
    <row r="126" spans="1:9" ht="16.5" customHeight="1" x14ac:dyDescent="0.2">
      <c r="A126" s="14">
        <v>39</v>
      </c>
      <c r="B126" s="336"/>
      <c r="C126" s="184" t="s">
        <v>161</v>
      </c>
      <c r="D126" s="153"/>
      <c r="E126" s="30"/>
      <c r="F126" s="31"/>
      <c r="G126" s="48"/>
      <c r="H126" s="49"/>
      <c r="I126" s="50"/>
    </row>
    <row r="127" spans="1:9" ht="16.5" customHeight="1" x14ac:dyDescent="0.2">
      <c r="A127" s="14">
        <v>40</v>
      </c>
      <c r="B127" s="336"/>
      <c r="C127" s="184" t="s">
        <v>162</v>
      </c>
      <c r="D127" s="153"/>
      <c r="E127" s="30"/>
      <c r="F127" s="31"/>
      <c r="G127" s="48"/>
      <c r="H127" s="49"/>
      <c r="I127" s="50"/>
    </row>
    <row r="128" spans="1:9" ht="16.5" customHeight="1" x14ac:dyDescent="0.2">
      <c r="A128" s="14">
        <v>41</v>
      </c>
      <c r="B128" s="336"/>
      <c r="C128" s="184" t="s">
        <v>163</v>
      </c>
      <c r="D128" s="153"/>
      <c r="E128" s="30"/>
      <c r="F128" s="31"/>
      <c r="G128" s="48"/>
      <c r="H128" s="49"/>
      <c r="I128" s="50"/>
    </row>
    <row r="129" spans="1:9" ht="16.5" customHeight="1" x14ac:dyDescent="0.2">
      <c r="A129" s="14">
        <v>42</v>
      </c>
      <c r="B129" s="336"/>
      <c r="C129" s="184" t="s">
        <v>164</v>
      </c>
      <c r="D129" s="153"/>
      <c r="E129" s="30"/>
      <c r="F129" s="31"/>
      <c r="G129" s="48"/>
      <c r="H129" s="49"/>
      <c r="I129" s="50"/>
    </row>
    <row r="130" spans="1:9" ht="16.5" customHeight="1" x14ac:dyDescent="0.2">
      <c r="A130" s="14">
        <v>43</v>
      </c>
      <c r="B130" s="337" t="s">
        <v>165</v>
      </c>
      <c r="C130" s="184" t="s">
        <v>166</v>
      </c>
      <c r="D130" s="153"/>
      <c r="E130" s="30"/>
      <c r="F130" s="31"/>
      <c r="G130" s="48"/>
      <c r="H130" s="49"/>
      <c r="I130" s="50"/>
    </row>
    <row r="131" spans="1:9" ht="16.5" customHeight="1" x14ac:dyDescent="0.2">
      <c r="A131" s="14">
        <v>44</v>
      </c>
      <c r="B131" s="337"/>
      <c r="C131" s="184" t="s">
        <v>167</v>
      </c>
      <c r="D131" s="153"/>
      <c r="E131" s="30"/>
      <c r="F131" s="31"/>
      <c r="G131" s="48"/>
      <c r="H131" s="49"/>
      <c r="I131" s="50"/>
    </row>
    <row r="132" spans="1:9" ht="16.5" customHeight="1" x14ac:dyDescent="0.2">
      <c r="A132" s="14">
        <v>45</v>
      </c>
      <c r="B132" s="337"/>
      <c r="C132" s="184" t="s">
        <v>168</v>
      </c>
      <c r="D132" s="153"/>
      <c r="E132" s="30"/>
      <c r="F132" s="31"/>
      <c r="G132" s="48"/>
      <c r="H132" s="49"/>
      <c r="I132" s="50"/>
    </row>
    <row r="133" spans="1:9" ht="16.5" customHeight="1" x14ac:dyDescent="0.2">
      <c r="A133" s="14">
        <v>46</v>
      </c>
      <c r="B133" s="337"/>
      <c r="C133" s="184" t="s">
        <v>169</v>
      </c>
      <c r="D133" s="153"/>
      <c r="E133" s="30"/>
      <c r="F133" s="31"/>
      <c r="G133" s="48"/>
      <c r="H133" s="49"/>
      <c r="I133" s="50"/>
    </row>
    <row r="134" spans="1:9" ht="16.5" customHeight="1" thickBot="1" x14ac:dyDescent="0.25">
      <c r="A134" s="14">
        <v>47</v>
      </c>
      <c r="B134" s="337"/>
      <c r="C134" s="184" t="s">
        <v>170</v>
      </c>
      <c r="D134" s="153"/>
      <c r="E134" s="30"/>
      <c r="F134" s="31"/>
      <c r="G134" s="48"/>
      <c r="H134" s="49"/>
      <c r="I134" s="50"/>
    </row>
    <row r="135" spans="1:9" ht="13.5" thickBot="1" x14ac:dyDescent="0.3">
      <c r="A135" s="147">
        <v>2</v>
      </c>
      <c r="B135" s="296" t="s">
        <v>140</v>
      </c>
      <c r="C135" s="296"/>
      <c r="D135" s="75" t="s">
        <v>21</v>
      </c>
      <c r="E135" s="297"/>
      <c r="F135" s="297"/>
      <c r="G135" s="57" t="s">
        <v>24</v>
      </c>
      <c r="H135" s="57" t="s">
        <v>25</v>
      </c>
      <c r="I135" s="47" t="s">
        <v>26</v>
      </c>
    </row>
    <row r="136" spans="1:9" ht="13.5" thickBot="1" x14ac:dyDescent="0.3">
      <c r="A136" s="60" t="s">
        <v>171</v>
      </c>
      <c r="B136" s="228" t="s">
        <v>172</v>
      </c>
      <c r="C136" s="56"/>
      <c r="D136" s="61"/>
      <c r="E136" s="305"/>
      <c r="F136" s="305"/>
      <c r="G136" s="268"/>
      <c r="H136" s="268"/>
      <c r="I136" s="32"/>
    </row>
    <row r="137" spans="1:9" ht="33" customHeight="1" thickBot="1" x14ac:dyDescent="0.3">
      <c r="A137" s="36">
        <v>1</v>
      </c>
      <c r="B137" s="262" t="s">
        <v>140</v>
      </c>
      <c r="C137" s="155" t="s">
        <v>173</v>
      </c>
      <c r="D137" s="156">
        <v>1</v>
      </c>
      <c r="E137" s="30"/>
      <c r="F137" s="176"/>
      <c r="G137" s="40"/>
      <c r="H137" s="175"/>
      <c r="I137" s="4"/>
    </row>
    <row r="138" spans="1:9" ht="13.5" thickBot="1" x14ac:dyDescent="0.3">
      <c r="A138" s="147">
        <v>3</v>
      </c>
      <c r="B138" s="296" t="s">
        <v>174</v>
      </c>
      <c r="C138" s="296"/>
      <c r="D138" s="75" t="s">
        <v>21</v>
      </c>
      <c r="E138" s="297"/>
      <c r="F138" s="297"/>
      <c r="G138" s="57" t="s">
        <v>24</v>
      </c>
      <c r="H138" s="57" t="s">
        <v>25</v>
      </c>
      <c r="I138" s="47" t="s">
        <v>26</v>
      </c>
    </row>
    <row r="139" spans="1:9" ht="13.5" thickBot="1" x14ac:dyDescent="0.3">
      <c r="A139" s="77" t="s">
        <v>175</v>
      </c>
      <c r="B139" s="229" t="s">
        <v>176</v>
      </c>
      <c r="C139" s="78"/>
      <c r="D139" s="79"/>
      <c r="E139" s="304"/>
      <c r="F139" s="304"/>
      <c r="G139" s="268"/>
      <c r="H139" s="268"/>
      <c r="I139" s="32"/>
    </row>
    <row r="140" spans="1:9" ht="53.25" thickBot="1" x14ac:dyDescent="0.3">
      <c r="A140" s="28">
        <v>1</v>
      </c>
      <c r="B140" s="306" t="s">
        <v>177</v>
      </c>
      <c r="C140" s="206" t="s">
        <v>275</v>
      </c>
      <c r="D140" s="157">
        <v>1</v>
      </c>
      <c r="E140" s="188"/>
      <c r="F140" s="76" t="s">
        <v>178</v>
      </c>
      <c r="G140" s="58"/>
      <c r="H140" s="59"/>
      <c r="I140" s="63"/>
    </row>
    <row r="141" spans="1:9" ht="53.25" thickBot="1" x14ac:dyDescent="0.3">
      <c r="A141" s="28">
        <v>2</v>
      </c>
      <c r="B141" s="307"/>
      <c r="C141" s="207" t="s">
        <v>276</v>
      </c>
      <c r="D141" s="157">
        <v>1</v>
      </c>
      <c r="E141" s="175"/>
      <c r="F141" s="76" t="s">
        <v>178</v>
      </c>
      <c r="G141" s="58"/>
      <c r="H141" s="59"/>
      <c r="I141" s="63"/>
    </row>
    <row r="142" spans="1:9" ht="53.25" thickBot="1" x14ac:dyDescent="0.3">
      <c r="A142" s="28">
        <v>3</v>
      </c>
      <c r="B142" s="261" t="s">
        <v>179</v>
      </c>
      <c r="C142" s="207" t="s">
        <v>269</v>
      </c>
      <c r="D142" s="157">
        <v>0</v>
      </c>
      <c r="E142" s="175"/>
      <c r="F142" s="76" t="s">
        <v>178</v>
      </c>
      <c r="G142" s="58"/>
      <c r="H142" s="59"/>
      <c r="I142" s="63"/>
    </row>
    <row r="143" spans="1:9" ht="13.5" thickBot="1" x14ac:dyDescent="0.3">
      <c r="A143" s="147">
        <v>4</v>
      </c>
      <c r="B143" s="296" t="s">
        <v>180</v>
      </c>
      <c r="C143" s="296"/>
      <c r="D143" s="75" t="s">
        <v>21</v>
      </c>
      <c r="E143" s="297"/>
      <c r="F143" s="297"/>
      <c r="G143" s="57" t="s">
        <v>24</v>
      </c>
      <c r="H143" s="57" t="s">
        <v>25</v>
      </c>
      <c r="I143" s="47" t="s">
        <v>26</v>
      </c>
    </row>
    <row r="144" spans="1:9" ht="13.5" thickBot="1" x14ac:dyDescent="0.3">
      <c r="A144" s="13" t="s">
        <v>181</v>
      </c>
      <c r="B144" s="230" t="s">
        <v>182</v>
      </c>
      <c r="C144" s="71"/>
      <c r="D144" s="164"/>
      <c r="E144" s="304"/>
      <c r="F144" s="304"/>
      <c r="G144" s="161"/>
      <c r="H144" s="162"/>
      <c r="I144" s="163"/>
    </row>
    <row r="145" spans="1:9" ht="52.5" x14ac:dyDescent="0.25">
      <c r="A145" s="70">
        <v>1</v>
      </c>
      <c r="B145" s="208" t="s">
        <v>183</v>
      </c>
      <c r="C145" s="207" t="s">
        <v>184</v>
      </c>
      <c r="D145" s="165">
        <v>1</v>
      </c>
      <c r="E145" s="175"/>
      <c r="F145" s="175" t="s">
        <v>178</v>
      </c>
      <c r="G145" s="175"/>
      <c r="H145" s="175"/>
      <c r="I145" s="175"/>
    </row>
    <row r="146" spans="1:9" x14ac:dyDescent="0.25">
      <c r="A146" s="311" t="s">
        <v>185</v>
      </c>
      <c r="B146" s="312"/>
      <c r="C146" s="298"/>
      <c r="D146" s="299"/>
      <c r="E146" s="300"/>
      <c r="F146" s="1"/>
      <c r="G146" s="1"/>
      <c r="H146" s="1"/>
      <c r="I146" s="1"/>
    </row>
    <row r="147" spans="1:9" x14ac:dyDescent="0.25">
      <c r="A147" s="313" t="s">
        <v>186</v>
      </c>
      <c r="B147" s="314"/>
      <c r="C147" s="301"/>
      <c r="D147" s="302"/>
      <c r="E147" s="303"/>
      <c r="F147" s="1"/>
      <c r="G147" s="1"/>
      <c r="H147" s="1"/>
      <c r="I147" s="1"/>
    </row>
    <row r="148" spans="1:9" x14ac:dyDescent="0.25">
      <c r="A148" s="313" t="s">
        <v>187</v>
      </c>
      <c r="B148" s="314"/>
      <c r="C148" s="301"/>
      <c r="D148" s="302"/>
      <c r="E148" s="303"/>
      <c r="F148" s="1"/>
      <c r="G148" s="1"/>
      <c r="H148" s="1"/>
      <c r="I148" s="1"/>
    </row>
    <row r="149" spans="1:9" ht="13.5" thickBot="1" x14ac:dyDescent="0.3">
      <c r="A149" s="315" t="s">
        <v>188</v>
      </c>
      <c r="B149" s="316"/>
      <c r="C149" s="308"/>
      <c r="D149" s="309"/>
      <c r="E149" s="310"/>
      <c r="F149" s="1"/>
      <c r="G149" s="1"/>
      <c r="H149" s="1"/>
      <c r="I149" s="1"/>
    </row>
  </sheetData>
  <sheetProtection sheet="1" formatCells="0" formatColumns="0" formatRows="0" selectLockedCells="1"/>
  <customSheetViews>
    <customSheetView guid="{B344FB07-4E4E-4356-8360-9C856BDF4D28}" scale="130" topLeftCell="A479">
      <selection activeCell="B480" sqref="B480:D480"/>
      <pageMargins left="0" right="0" top="0" bottom="0" header="0" footer="0"/>
      <pageSetup orientation="portrait" r:id="rId1"/>
    </customSheetView>
    <customSheetView guid="{77337186-7B91-4AA7-8A9B-A289906DCABD}" showPageBreaks="1" printArea="1" view="pageBreakPreview">
      <selection activeCell="C546" sqref="C546"/>
      <pageMargins left="0" right="0" top="0" bottom="0" header="0" footer="0"/>
      <pageSetup scale="46" orientation="portrait" r:id="rId2"/>
    </customSheetView>
  </customSheetViews>
  <mergeCells count="38">
    <mergeCell ref="B95:B98"/>
    <mergeCell ref="E9:F9"/>
    <mergeCell ref="F10:F36"/>
    <mergeCell ref="B143:C143"/>
    <mergeCell ref="B10:B36"/>
    <mergeCell ref="E143:F143"/>
    <mergeCell ref="B123:B129"/>
    <mergeCell ref="B130:B134"/>
    <mergeCell ref="B38:B62"/>
    <mergeCell ref="B99:B105"/>
    <mergeCell ref="B106:B108"/>
    <mergeCell ref="B109:B116"/>
    <mergeCell ref="B117:B119"/>
    <mergeCell ref="B121:B122"/>
    <mergeCell ref="B64:B86"/>
    <mergeCell ref="B88:B92"/>
    <mergeCell ref="B93:B94"/>
    <mergeCell ref="A1:F5"/>
    <mergeCell ref="A6:C6"/>
    <mergeCell ref="E6:F6"/>
    <mergeCell ref="B8:C8"/>
    <mergeCell ref="E8:F8"/>
    <mergeCell ref="C149:E149"/>
    <mergeCell ref="A146:B146"/>
    <mergeCell ref="A147:B147"/>
    <mergeCell ref="A148:B148"/>
    <mergeCell ref="A149:B149"/>
    <mergeCell ref="B135:C135"/>
    <mergeCell ref="E135:F135"/>
    <mergeCell ref="C146:E146"/>
    <mergeCell ref="C147:E147"/>
    <mergeCell ref="C148:E148"/>
    <mergeCell ref="E144:F144"/>
    <mergeCell ref="E136:F136"/>
    <mergeCell ref="B138:C138"/>
    <mergeCell ref="E138:F138"/>
    <mergeCell ref="E139:F139"/>
    <mergeCell ref="B140:B141"/>
  </mergeCells>
  <pageMargins left="0.7" right="0.7" top="0.75" bottom="0.75" header="0.3" footer="0.3"/>
  <pageSetup scale="46"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C90BE-7A4E-41E8-AE6E-FD669D397CFB}">
  <dimension ref="A1:K32"/>
  <sheetViews>
    <sheetView view="pageBreakPreview" topLeftCell="A14" zoomScaleNormal="100" zoomScaleSheetLayoutView="100" workbookViewId="0">
      <selection activeCell="I14" sqref="I14"/>
    </sheetView>
  </sheetViews>
  <sheetFormatPr baseColWidth="10" defaultColWidth="11.42578125" defaultRowHeight="12.75" x14ac:dyDescent="0.2"/>
  <cols>
    <col min="1" max="1" width="6.140625" style="202" customWidth="1"/>
    <col min="2" max="2" width="29.140625" style="219" customWidth="1"/>
    <col min="3" max="3" width="25.140625" style="193" customWidth="1"/>
    <col min="4" max="4" width="23.5703125" style="193" customWidth="1"/>
    <col min="5" max="5" width="23.42578125" style="193" customWidth="1"/>
    <col min="6" max="6" width="25.85546875" style="203" customWidth="1"/>
    <col min="7" max="7" width="14.42578125" style="221" customWidth="1"/>
    <col min="8" max="8" width="9.28515625" style="193" bestFit="1" customWidth="1"/>
    <col min="9" max="9" width="45.28515625" style="193" customWidth="1"/>
    <col min="10" max="10" width="39.28515625" style="193" customWidth="1"/>
    <col min="11" max="11" width="14.5703125" style="192" bestFit="1" customWidth="1"/>
    <col min="12" max="12" width="12.5703125" style="193" bestFit="1" customWidth="1"/>
    <col min="13" max="16384" width="11.42578125" style="193"/>
  </cols>
  <sheetData>
    <row r="1" spans="1:11" s="190" customFormat="1" ht="15" customHeight="1" x14ac:dyDescent="0.2">
      <c r="A1" s="342" t="s">
        <v>189</v>
      </c>
      <c r="B1" s="343"/>
      <c r="C1" s="343"/>
      <c r="D1" s="343"/>
      <c r="E1" s="343"/>
      <c r="F1" s="343"/>
      <c r="G1" s="343"/>
      <c r="H1" s="343"/>
      <c r="I1" s="343"/>
      <c r="J1" s="189"/>
    </row>
    <row r="2" spans="1:11" s="190" customFormat="1" ht="12" customHeight="1" x14ac:dyDescent="0.2">
      <c r="A2" s="344"/>
      <c r="B2" s="345"/>
      <c r="C2" s="345"/>
      <c r="D2" s="345"/>
      <c r="E2" s="345"/>
      <c r="F2" s="345"/>
      <c r="G2" s="345"/>
      <c r="H2" s="345"/>
      <c r="I2" s="345"/>
      <c r="J2" s="191"/>
    </row>
    <row r="3" spans="1:11" s="190" customFormat="1" ht="12" customHeight="1" x14ac:dyDescent="0.2">
      <c r="A3" s="344"/>
      <c r="B3" s="345"/>
      <c r="C3" s="345"/>
      <c r="D3" s="345"/>
      <c r="E3" s="345"/>
      <c r="F3" s="345"/>
      <c r="G3" s="345"/>
      <c r="H3" s="345"/>
      <c r="I3" s="345"/>
      <c r="J3" s="191"/>
    </row>
    <row r="4" spans="1:11" s="190" customFormat="1" ht="12" customHeight="1" x14ac:dyDescent="0.2">
      <c r="A4" s="344"/>
      <c r="B4" s="345"/>
      <c r="C4" s="345"/>
      <c r="D4" s="345"/>
      <c r="E4" s="345"/>
      <c r="F4" s="345"/>
      <c r="G4" s="345"/>
      <c r="H4" s="345"/>
      <c r="I4" s="345"/>
      <c r="J4" s="191"/>
    </row>
    <row r="5" spans="1:11" s="190" customFormat="1" ht="14.25" customHeight="1" x14ac:dyDescent="0.2">
      <c r="A5" s="344"/>
      <c r="B5" s="345"/>
      <c r="C5" s="345"/>
      <c r="D5" s="345"/>
      <c r="E5" s="345"/>
      <c r="F5" s="345"/>
      <c r="G5" s="345"/>
      <c r="H5" s="345"/>
      <c r="I5" s="345"/>
      <c r="J5" s="191"/>
    </row>
    <row r="6" spans="1:11" ht="15" customHeight="1" x14ac:dyDescent="0.2">
      <c r="A6" s="346"/>
      <c r="B6" s="347"/>
      <c r="C6" s="347"/>
      <c r="D6" s="347"/>
      <c r="E6" s="347"/>
      <c r="F6" s="347"/>
      <c r="G6" s="347"/>
      <c r="H6" s="347"/>
      <c r="I6" s="347"/>
      <c r="J6" s="348"/>
    </row>
    <row r="7" spans="1:11" ht="13.5" customHeight="1" x14ac:dyDescent="0.2">
      <c r="A7" s="349" t="s">
        <v>190</v>
      </c>
      <c r="B7" s="350"/>
      <c r="C7" s="353" t="s">
        <v>191</v>
      </c>
      <c r="D7" s="354"/>
      <c r="E7" s="354"/>
      <c r="F7" s="354"/>
      <c r="G7" s="354"/>
      <c r="H7" s="354"/>
      <c r="I7" s="355"/>
      <c r="J7" s="194"/>
    </row>
    <row r="8" spans="1:11" ht="12.75" customHeight="1" x14ac:dyDescent="0.2">
      <c r="A8" s="351"/>
      <c r="B8" s="352"/>
      <c r="C8" s="356" t="s">
        <v>192</v>
      </c>
      <c r="D8" s="356" t="s">
        <v>193</v>
      </c>
      <c r="E8" s="356" t="s">
        <v>194</v>
      </c>
      <c r="F8" s="356" t="s">
        <v>195</v>
      </c>
      <c r="G8" s="356" t="s">
        <v>196</v>
      </c>
      <c r="H8" s="356" t="s">
        <v>197</v>
      </c>
      <c r="I8" s="359" t="s">
        <v>198</v>
      </c>
      <c r="J8" s="359" t="s">
        <v>199</v>
      </c>
    </row>
    <row r="9" spans="1:11" ht="12.75" customHeight="1" x14ac:dyDescent="0.2">
      <c r="A9" s="362" t="s">
        <v>200</v>
      </c>
      <c r="B9" s="363"/>
      <c r="C9" s="357"/>
      <c r="D9" s="357"/>
      <c r="E9" s="357"/>
      <c r="F9" s="357"/>
      <c r="G9" s="357"/>
      <c r="H9" s="357"/>
      <c r="I9" s="360"/>
      <c r="J9" s="360"/>
    </row>
    <row r="10" spans="1:11" ht="12.75" customHeight="1" x14ac:dyDescent="0.2">
      <c r="A10" s="364"/>
      <c r="B10" s="365"/>
      <c r="C10" s="358"/>
      <c r="D10" s="358"/>
      <c r="E10" s="358"/>
      <c r="F10" s="358"/>
      <c r="G10" s="358"/>
      <c r="H10" s="358"/>
      <c r="I10" s="361"/>
      <c r="J10" s="361"/>
      <c r="K10" s="192" t="s">
        <v>201</v>
      </c>
    </row>
    <row r="11" spans="1:11" s="198" customFormat="1" ht="13.5" customHeight="1" thickBot="1" x14ac:dyDescent="0.3">
      <c r="A11" s="372"/>
      <c r="B11" s="373"/>
      <c r="C11" s="374"/>
      <c r="D11" s="375"/>
      <c r="E11" s="375"/>
      <c r="F11" s="375"/>
      <c r="G11" s="375"/>
      <c r="H11" s="376"/>
      <c r="I11" s="195"/>
      <c r="J11" s="196"/>
      <c r="K11" s="197" t="s">
        <v>201</v>
      </c>
    </row>
    <row r="12" spans="1:11" ht="135.75" thickBot="1" x14ac:dyDescent="0.25">
      <c r="A12" s="199">
        <v>1</v>
      </c>
      <c r="B12" s="217" t="s">
        <v>202</v>
      </c>
      <c r="C12" s="213" t="s">
        <v>274</v>
      </c>
      <c r="D12" s="209" t="s">
        <v>203</v>
      </c>
      <c r="E12" s="213" t="s">
        <v>204</v>
      </c>
      <c r="F12" s="214" t="s">
        <v>205</v>
      </c>
      <c r="G12" s="223" t="s">
        <v>206</v>
      </c>
      <c r="H12" s="224">
        <v>1</v>
      </c>
      <c r="I12" s="200"/>
      <c r="J12" s="201" t="s">
        <v>207</v>
      </c>
    </row>
    <row r="13" spans="1:11" ht="102" thickBot="1" x14ac:dyDescent="0.25">
      <c r="A13" s="199">
        <v>2</v>
      </c>
      <c r="B13" s="217" t="s">
        <v>208</v>
      </c>
      <c r="C13" s="209" t="s">
        <v>270</v>
      </c>
      <c r="D13" s="209" t="s">
        <v>209</v>
      </c>
      <c r="E13" s="213" t="s">
        <v>210</v>
      </c>
      <c r="F13" s="214" t="s">
        <v>211</v>
      </c>
      <c r="G13" s="223" t="s">
        <v>212</v>
      </c>
      <c r="H13" s="224">
        <v>1</v>
      </c>
      <c r="I13" s="200"/>
      <c r="J13" s="201" t="s">
        <v>207</v>
      </c>
    </row>
    <row r="14" spans="1:11" ht="123" customHeight="1" thickBot="1" x14ac:dyDescent="0.25">
      <c r="A14" s="199">
        <v>3</v>
      </c>
      <c r="B14" s="217" t="s">
        <v>213</v>
      </c>
      <c r="C14" s="209" t="s">
        <v>271</v>
      </c>
      <c r="D14" s="209" t="s">
        <v>214</v>
      </c>
      <c r="E14" s="209" t="s">
        <v>215</v>
      </c>
      <c r="F14" s="211" t="s">
        <v>216</v>
      </c>
      <c r="G14" s="223" t="s">
        <v>217</v>
      </c>
      <c r="H14" s="224">
        <v>4</v>
      </c>
      <c r="I14" s="200"/>
      <c r="J14" s="201" t="s">
        <v>207</v>
      </c>
    </row>
    <row r="15" spans="1:11" ht="102" thickBot="1" x14ac:dyDescent="0.25">
      <c r="A15" s="199">
        <v>4</v>
      </c>
      <c r="B15" s="217" t="s">
        <v>218</v>
      </c>
      <c r="C15" s="213" t="s">
        <v>271</v>
      </c>
      <c r="D15" s="209" t="s">
        <v>219</v>
      </c>
      <c r="E15" s="213" t="s">
        <v>220</v>
      </c>
      <c r="F15" s="211" t="s">
        <v>221</v>
      </c>
      <c r="G15" s="223" t="s">
        <v>222</v>
      </c>
      <c r="H15" s="224">
        <v>1</v>
      </c>
      <c r="I15" s="200"/>
      <c r="J15" s="201" t="s">
        <v>207</v>
      </c>
    </row>
    <row r="16" spans="1:11" ht="102" thickBot="1" x14ac:dyDescent="0.25">
      <c r="A16" s="199">
        <v>5</v>
      </c>
      <c r="B16" s="217" t="s">
        <v>223</v>
      </c>
      <c r="C16" s="209" t="s">
        <v>273</v>
      </c>
      <c r="D16" s="209"/>
      <c r="E16" s="209" t="s">
        <v>224</v>
      </c>
      <c r="F16" s="211" t="s">
        <v>225</v>
      </c>
      <c r="G16" s="223" t="s">
        <v>226</v>
      </c>
      <c r="H16" s="224">
        <v>1</v>
      </c>
      <c r="I16" s="200"/>
      <c r="J16" s="201" t="s">
        <v>207</v>
      </c>
    </row>
    <row r="17" spans="1:11" ht="79.5" thickBot="1" x14ac:dyDescent="0.25">
      <c r="A17" s="199">
        <v>6</v>
      </c>
      <c r="B17" s="218" t="s">
        <v>227</v>
      </c>
      <c r="C17" s="210" t="s">
        <v>271</v>
      </c>
      <c r="D17" s="210" t="s">
        <v>228</v>
      </c>
      <c r="E17" s="210" t="s">
        <v>229</v>
      </c>
      <c r="F17" s="212" t="s">
        <v>230</v>
      </c>
      <c r="G17" s="223" t="s">
        <v>226</v>
      </c>
      <c r="H17" s="224">
        <v>1</v>
      </c>
      <c r="I17" s="200"/>
      <c r="J17" s="201" t="s">
        <v>207</v>
      </c>
    </row>
    <row r="18" spans="1:11" ht="57.6" customHeight="1" thickBot="1" x14ac:dyDescent="0.25">
      <c r="A18" s="199">
        <v>7</v>
      </c>
      <c r="B18" s="218" t="s">
        <v>231</v>
      </c>
      <c r="C18" s="210" t="s">
        <v>272</v>
      </c>
      <c r="D18" s="210" t="s">
        <v>228</v>
      </c>
      <c r="E18" s="210" t="s">
        <v>232</v>
      </c>
      <c r="F18" s="212" t="s">
        <v>233</v>
      </c>
      <c r="G18" s="223" t="s">
        <v>217</v>
      </c>
      <c r="H18" s="224">
        <v>1</v>
      </c>
      <c r="I18" s="200"/>
      <c r="J18" s="201" t="s">
        <v>207</v>
      </c>
    </row>
    <row r="19" spans="1:11" x14ac:dyDescent="0.2">
      <c r="K19" s="193"/>
    </row>
    <row r="20" spans="1:11" ht="40.5" customHeight="1" x14ac:dyDescent="0.2">
      <c r="B20" s="377" t="s">
        <v>234</v>
      </c>
      <c r="C20" s="377"/>
      <c r="D20" s="377"/>
      <c r="E20" s="377"/>
      <c r="F20" s="377"/>
      <c r="G20" s="377"/>
      <c r="H20" s="377"/>
      <c r="I20" s="377"/>
      <c r="K20" s="193"/>
    </row>
    <row r="21" spans="1:11" ht="15" thickBot="1" x14ac:dyDescent="0.25">
      <c r="B21" s="220"/>
      <c r="C21" s="204"/>
      <c r="D21" s="204"/>
      <c r="E21" s="204"/>
      <c r="F21" s="204"/>
      <c r="G21" s="216"/>
      <c r="H21" s="204"/>
      <c r="I21" s="204"/>
      <c r="K21" s="193"/>
    </row>
    <row r="22" spans="1:11" x14ac:dyDescent="0.2">
      <c r="B22" s="231" t="s">
        <v>235</v>
      </c>
      <c r="C22" s="378"/>
      <c r="D22" s="379"/>
      <c r="E22" s="379"/>
      <c r="F22" s="379"/>
      <c r="G22" s="380"/>
      <c r="K22" s="193"/>
    </row>
    <row r="23" spans="1:11" x14ac:dyDescent="0.2">
      <c r="B23" s="232" t="s">
        <v>186</v>
      </c>
      <c r="C23" s="366"/>
      <c r="D23" s="367"/>
      <c r="E23" s="367"/>
      <c r="F23" s="367"/>
      <c r="G23" s="368"/>
      <c r="K23" s="193"/>
    </row>
    <row r="24" spans="1:11" x14ac:dyDescent="0.2">
      <c r="B24" s="232" t="s">
        <v>187</v>
      </c>
      <c r="C24" s="366"/>
      <c r="D24" s="367"/>
      <c r="E24" s="367"/>
      <c r="F24" s="367"/>
      <c r="G24" s="368"/>
      <c r="K24" s="193"/>
    </row>
    <row r="25" spans="1:11" ht="13.5" thickBot="1" x14ac:dyDescent="0.25">
      <c r="B25" s="233" t="s">
        <v>188</v>
      </c>
      <c r="C25" s="369"/>
      <c r="D25" s="370"/>
      <c r="E25" s="370"/>
      <c r="F25" s="370"/>
      <c r="G25" s="371"/>
      <c r="K25" s="193"/>
    </row>
    <row r="26" spans="1:11" x14ac:dyDescent="0.2">
      <c r="K26" s="193"/>
    </row>
    <row r="27" spans="1:11" x14ac:dyDescent="0.2">
      <c r="B27" s="219" t="s">
        <v>201</v>
      </c>
      <c r="F27" s="205" t="s">
        <v>201</v>
      </c>
      <c r="G27" s="222"/>
      <c r="H27" s="192"/>
      <c r="K27" s="193"/>
    </row>
    <row r="29" spans="1:11" x14ac:dyDescent="0.2">
      <c r="F29" s="193"/>
      <c r="G29" s="215"/>
      <c r="K29" s="193"/>
    </row>
    <row r="30" spans="1:11" x14ac:dyDescent="0.2">
      <c r="F30" s="193"/>
      <c r="G30" s="215"/>
      <c r="K30" s="193"/>
    </row>
    <row r="31" spans="1:11" x14ac:dyDescent="0.2">
      <c r="F31" s="193"/>
      <c r="G31" s="215"/>
      <c r="K31" s="193"/>
    </row>
    <row r="32" spans="1:11" x14ac:dyDescent="0.2">
      <c r="F32" s="193"/>
      <c r="G32" s="215"/>
      <c r="K32" s="193"/>
    </row>
  </sheetData>
  <sheetProtection sheet="1" formatColumns="0" formatRows="0" selectLockedCells="1"/>
  <mergeCells count="20">
    <mergeCell ref="C24:G24"/>
    <mergeCell ref="C25:G25"/>
    <mergeCell ref="A11:B11"/>
    <mergeCell ref="C11:H11"/>
    <mergeCell ref="B20:I20"/>
    <mergeCell ref="C22:G22"/>
    <mergeCell ref="C23:G23"/>
    <mergeCell ref="A1:I5"/>
    <mergeCell ref="A6:J6"/>
    <mergeCell ref="A7:B8"/>
    <mergeCell ref="C7:I7"/>
    <mergeCell ref="C8:C10"/>
    <mergeCell ref="D8:D10"/>
    <mergeCell ref="E8:E10"/>
    <mergeCell ref="F8:F10"/>
    <mergeCell ref="G8:G10"/>
    <mergeCell ref="H8:H10"/>
    <mergeCell ref="I8:I10"/>
    <mergeCell ref="J8:J10"/>
    <mergeCell ref="A9:B10"/>
  </mergeCells>
  <pageMargins left="0.7" right="0.7" top="0.75" bottom="0.75" header="0.3" footer="0.3"/>
  <pageSetup scale="37"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36"/>
  <sheetViews>
    <sheetView view="pageBreakPreview" zoomScaleNormal="100" zoomScaleSheetLayoutView="100" workbookViewId="0">
      <selection activeCell="C34" sqref="C34:H34"/>
    </sheetView>
  </sheetViews>
  <sheetFormatPr baseColWidth="10" defaultColWidth="11.42578125" defaultRowHeight="12.75" x14ac:dyDescent="0.25"/>
  <cols>
    <col min="1" max="1" width="10.5703125" style="3" customWidth="1"/>
    <col min="2" max="2" width="40.7109375" style="1" customWidth="1"/>
    <col min="3" max="3" width="32" style="1" customWidth="1"/>
    <col min="4" max="4" width="21.42578125" style="1" customWidth="1"/>
    <col min="5" max="5" width="16.140625" style="1" customWidth="1"/>
    <col min="6" max="6" width="16.42578125" style="2" customWidth="1"/>
    <col min="7" max="7" width="16.42578125" style="2" bestFit="1" customWidth="1"/>
    <col min="8" max="8" width="24.7109375" style="174" customWidth="1"/>
    <col min="9" max="9" width="11.85546875" style="174" bestFit="1" customWidth="1"/>
    <col min="10" max="10" width="21" style="2" bestFit="1" customWidth="1"/>
    <col min="11" max="16384" width="11.42578125" style="2"/>
  </cols>
  <sheetData>
    <row r="1" spans="1:9" s="21" customFormat="1" ht="15" customHeight="1" x14ac:dyDescent="0.2">
      <c r="A1" s="287" t="s">
        <v>236</v>
      </c>
      <c r="B1" s="288"/>
      <c r="C1" s="288"/>
      <c r="D1" s="288"/>
      <c r="E1" s="288"/>
      <c r="F1" s="288"/>
      <c r="G1" s="288"/>
      <c r="H1" s="288"/>
      <c r="I1" s="288"/>
    </row>
    <row r="2" spans="1:9" s="21" customFormat="1" ht="12" customHeight="1" x14ac:dyDescent="0.2">
      <c r="A2" s="290"/>
      <c r="B2" s="291"/>
      <c r="C2" s="291"/>
      <c r="D2" s="291"/>
      <c r="E2" s="291"/>
      <c r="F2" s="291"/>
      <c r="G2" s="291"/>
      <c r="H2" s="291"/>
      <c r="I2" s="291"/>
    </row>
    <row r="3" spans="1:9" s="21" customFormat="1" ht="12" customHeight="1" x14ac:dyDescent="0.2">
      <c r="A3" s="290"/>
      <c r="B3" s="291"/>
      <c r="C3" s="291"/>
      <c r="D3" s="291"/>
      <c r="E3" s="291"/>
      <c r="F3" s="291"/>
      <c r="G3" s="291"/>
      <c r="H3" s="291"/>
      <c r="I3" s="291"/>
    </row>
    <row r="4" spans="1:9" s="21" customFormat="1" ht="12" customHeight="1" x14ac:dyDescent="0.2">
      <c r="A4" s="290"/>
      <c r="B4" s="291"/>
      <c r="C4" s="291"/>
      <c r="D4" s="291"/>
      <c r="E4" s="291"/>
      <c r="F4" s="291"/>
      <c r="G4" s="291"/>
      <c r="H4" s="291"/>
      <c r="I4" s="291"/>
    </row>
    <row r="5" spans="1:9" s="21" customFormat="1" ht="14.25" customHeight="1" thickBot="1" x14ac:dyDescent="0.25">
      <c r="A5" s="293"/>
      <c r="B5" s="294"/>
      <c r="C5" s="294"/>
      <c r="D5" s="294"/>
      <c r="E5" s="294"/>
      <c r="F5" s="294"/>
      <c r="G5" s="294"/>
      <c r="H5" s="294"/>
      <c r="I5" s="294"/>
    </row>
    <row r="6" spans="1:9" ht="15" x14ac:dyDescent="0.25">
      <c r="A6" s="384" t="s">
        <v>237</v>
      </c>
      <c r="B6" s="385"/>
      <c r="C6" s="385"/>
      <c r="D6" s="385"/>
      <c r="E6" s="385"/>
      <c r="F6" s="385"/>
      <c r="G6" s="385"/>
      <c r="H6" s="385"/>
      <c r="I6" s="385"/>
    </row>
    <row r="7" spans="1:9" ht="25.5" x14ac:dyDescent="0.25">
      <c r="A7" s="386" t="s">
        <v>18</v>
      </c>
      <c r="B7" s="388" t="s">
        <v>238</v>
      </c>
      <c r="C7" s="388" t="s">
        <v>239</v>
      </c>
      <c r="D7" s="23" t="s">
        <v>240</v>
      </c>
      <c r="E7" s="388" t="s">
        <v>241</v>
      </c>
      <c r="F7" s="23" t="s">
        <v>242</v>
      </c>
      <c r="G7" s="23" t="s">
        <v>243</v>
      </c>
      <c r="H7" s="388" t="s">
        <v>244</v>
      </c>
      <c r="I7" s="23" t="s">
        <v>245</v>
      </c>
    </row>
    <row r="8" spans="1:9" ht="15.75" customHeight="1" x14ac:dyDescent="0.25">
      <c r="A8" s="387"/>
      <c r="B8" s="389"/>
      <c r="C8" s="389"/>
      <c r="D8" s="269" t="s">
        <v>246</v>
      </c>
      <c r="E8" s="389"/>
      <c r="F8" s="23" t="s">
        <v>247</v>
      </c>
      <c r="G8" s="23" t="s">
        <v>247</v>
      </c>
      <c r="H8" s="389"/>
      <c r="I8" s="170">
        <v>877803</v>
      </c>
    </row>
    <row r="9" spans="1:9" x14ac:dyDescent="0.25">
      <c r="A9" s="24">
        <v>1</v>
      </c>
      <c r="B9" s="251"/>
      <c r="C9" s="252"/>
      <c r="D9" s="252"/>
      <c r="E9" s="252"/>
      <c r="F9" s="253"/>
      <c r="G9" s="253"/>
      <c r="H9" s="254">
        <v>0</v>
      </c>
      <c r="I9" s="255">
        <f t="shared" ref="I9:I11" si="0">+H9/$I$8</f>
        <v>0</v>
      </c>
    </row>
    <row r="10" spans="1:9" x14ac:dyDescent="0.25">
      <c r="A10" s="24">
        <v>2</v>
      </c>
      <c r="B10" s="251"/>
      <c r="C10" s="252"/>
      <c r="D10" s="252"/>
      <c r="E10" s="252"/>
      <c r="F10" s="253"/>
      <c r="G10" s="253"/>
      <c r="H10" s="254">
        <v>0</v>
      </c>
      <c r="I10" s="255">
        <f t="shared" si="0"/>
        <v>0</v>
      </c>
    </row>
    <row r="11" spans="1:9" x14ac:dyDescent="0.25">
      <c r="A11" s="24">
        <v>3</v>
      </c>
      <c r="B11" s="251"/>
      <c r="C11" s="252"/>
      <c r="D11" s="252"/>
      <c r="E11" s="252"/>
      <c r="F11" s="253"/>
      <c r="G11" s="253"/>
      <c r="H11" s="254">
        <v>0</v>
      </c>
      <c r="I11" s="255">
        <f t="shared" si="0"/>
        <v>0</v>
      </c>
    </row>
    <row r="12" spans="1:9" x14ac:dyDescent="0.25">
      <c r="A12" s="24">
        <v>4</v>
      </c>
      <c r="B12" s="251"/>
      <c r="C12" s="252"/>
      <c r="D12" s="252"/>
      <c r="E12" s="252"/>
      <c r="F12" s="253"/>
      <c r="G12" s="253"/>
      <c r="H12" s="254">
        <v>0</v>
      </c>
      <c r="I12" s="255">
        <f t="shared" ref="I12:I30" si="1">+H12/$I$8</f>
        <v>0</v>
      </c>
    </row>
    <row r="13" spans="1:9" x14ac:dyDescent="0.25">
      <c r="A13" s="24">
        <v>5</v>
      </c>
      <c r="B13" s="251"/>
      <c r="C13" s="252"/>
      <c r="D13" s="252"/>
      <c r="E13" s="252"/>
      <c r="F13" s="253"/>
      <c r="G13" s="253"/>
      <c r="H13" s="254">
        <v>0</v>
      </c>
      <c r="I13" s="255">
        <f t="shared" si="1"/>
        <v>0</v>
      </c>
    </row>
    <row r="14" spans="1:9" x14ac:dyDescent="0.25">
      <c r="A14" s="24">
        <v>6</v>
      </c>
      <c r="B14" s="251"/>
      <c r="C14" s="252"/>
      <c r="D14" s="252"/>
      <c r="E14" s="252"/>
      <c r="F14" s="253"/>
      <c r="G14" s="253"/>
      <c r="H14" s="254">
        <v>0</v>
      </c>
      <c r="I14" s="255">
        <f t="shared" si="1"/>
        <v>0</v>
      </c>
    </row>
    <row r="15" spans="1:9" x14ac:dyDescent="0.25">
      <c r="A15" s="24">
        <v>7</v>
      </c>
      <c r="B15" s="251"/>
      <c r="C15" s="252"/>
      <c r="D15" s="252"/>
      <c r="E15" s="252"/>
      <c r="F15" s="253"/>
      <c r="G15" s="253"/>
      <c r="H15" s="254">
        <v>0</v>
      </c>
      <c r="I15" s="255">
        <f t="shared" si="1"/>
        <v>0</v>
      </c>
    </row>
    <row r="16" spans="1:9" x14ac:dyDescent="0.25">
      <c r="A16" s="24">
        <v>8</v>
      </c>
      <c r="B16" s="251"/>
      <c r="C16" s="252"/>
      <c r="D16" s="252"/>
      <c r="E16" s="252"/>
      <c r="F16" s="253"/>
      <c r="G16" s="253"/>
      <c r="H16" s="254">
        <v>0</v>
      </c>
      <c r="I16" s="255">
        <f t="shared" si="1"/>
        <v>0</v>
      </c>
    </row>
    <row r="17" spans="1:9" x14ac:dyDescent="0.25">
      <c r="A17" s="24">
        <v>9</v>
      </c>
      <c r="B17" s="251"/>
      <c r="C17" s="252"/>
      <c r="D17" s="252"/>
      <c r="E17" s="252"/>
      <c r="F17" s="253"/>
      <c r="G17" s="253"/>
      <c r="H17" s="254">
        <v>0</v>
      </c>
      <c r="I17" s="255">
        <f t="shared" si="1"/>
        <v>0</v>
      </c>
    </row>
    <row r="18" spans="1:9" x14ac:dyDescent="0.25">
      <c r="A18" s="24">
        <v>10</v>
      </c>
      <c r="B18" s="251"/>
      <c r="C18" s="252"/>
      <c r="D18" s="252"/>
      <c r="E18" s="252"/>
      <c r="F18" s="253"/>
      <c r="G18" s="253"/>
      <c r="H18" s="254">
        <v>0</v>
      </c>
      <c r="I18" s="255">
        <f t="shared" si="1"/>
        <v>0</v>
      </c>
    </row>
    <row r="19" spans="1:9" x14ac:dyDescent="0.25">
      <c r="A19" s="24">
        <v>11</v>
      </c>
      <c r="B19" s="251"/>
      <c r="C19" s="252"/>
      <c r="D19" s="252"/>
      <c r="E19" s="252"/>
      <c r="F19" s="253"/>
      <c r="G19" s="253"/>
      <c r="H19" s="254">
        <v>0</v>
      </c>
      <c r="I19" s="255">
        <f t="shared" si="1"/>
        <v>0</v>
      </c>
    </row>
    <row r="20" spans="1:9" x14ac:dyDescent="0.25">
      <c r="A20" s="24">
        <v>12</v>
      </c>
      <c r="B20" s="251"/>
      <c r="C20" s="252"/>
      <c r="D20" s="252"/>
      <c r="E20" s="252"/>
      <c r="F20" s="253"/>
      <c r="G20" s="253"/>
      <c r="H20" s="254">
        <v>0</v>
      </c>
      <c r="I20" s="255">
        <f t="shared" si="1"/>
        <v>0</v>
      </c>
    </row>
    <row r="21" spans="1:9" x14ac:dyDescent="0.25">
      <c r="A21" s="24">
        <v>13</v>
      </c>
      <c r="B21" s="251"/>
      <c r="C21" s="252"/>
      <c r="D21" s="252"/>
      <c r="E21" s="252"/>
      <c r="F21" s="253"/>
      <c r="G21" s="253"/>
      <c r="H21" s="254">
        <v>0</v>
      </c>
      <c r="I21" s="255">
        <f t="shared" si="1"/>
        <v>0</v>
      </c>
    </row>
    <row r="22" spans="1:9" x14ac:dyDescent="0.25">
      <c r="A22" s="24">
        <v>14</v>
      </c>
      <c r="B22" s="251"/>
      <c r="C22" s="252"/>
      <c r="D22" s="252"/>
      <c r="E22" s="252"/>
      <c r="F22" s="253"/>
      <c r="G22" s="253"/>
      <c r="H22" s="254">
        <v>0</v>
      </c>
      <c r="I22" s="255">
        <f t="shared" si="1"/>
        <v>0</v>
      </c>
    </row>
    <row r="23" spans="1:9" x14ac:dyDescent="0.25">
      <c r="A23" s="24">
        <v>15</v>
      </c>
      <c r="B23" s="251"/>
      <c r="C23" s="252"/>
      <c r="D23" s="252"/>
      <c r="E23" s="252"/>
      <c r="F23" s="253"/>
      <c r="G23" s="253"/>
      <c r="H23" s="254">
        <v>0</v>
      </c>
      <c r="I23" s="255">
        <f t="shared" si="1"/>
        <v>0</v>
      </c>
    </row>
    <row r="24" spans="1:9" x14ac:dyDescent="0.25">
      <c r="A24" s="24">
        <v>16</v>
      </c>
      <c r="B24" s="251"/>
      <c r="C24" s="252"/>
      <c r="D24" s="252"/>
      <c r="E24" s="252"/>
      <c r="F24" s="253"/>
      <c r="G24" s="253"/>
      <c r="H24" s="254">
        <v>0</v>
      </c>
      <c r="I24" s="255">
        <f t="shared" si="1"/>
        <v>0</v>
      </c>
    </row>
    <row r="25" spans="1:9" x14ac:dyDescent="0.25">
      <c r="A25" s="24">
        <v>17</v>
      </c>
      <c r="B25" s="251"/>
      <c r="C25" s="252"/>
      <c r="D25" s="252"/>
      <c r="E25" s="252"/>
      <c r="F25" s="253"/>
      <c r="G25" s="253"/>
      <c r="H25" s="254">
        <v>0</v>
      </c>
      <c r="I25" s="255">
        <f t="shared" si="1"/>
        <v>0</v>
      </c>
    </row>
    <row r="26" spans="1:9" x14ac:dyDescent="0.25">
      <c r="A26" s="24">
        <v>18</v>
      </c>
      <c r="B26" s="251"/>
      <c r="C26" s="252"/>
      <c r="D26" s="252"/>
      <c r="E26" s="252"/>
      <c r="F26" s="253"/>
      <c r="G26" s="253"/>
      <c r="H26" s="254">
        <v>0</v>
      </c>
      <c r="I26" s="255">
        <f t="shared" si="1"/>
        <v>0</v>
      </c>
    </row>
    <row r="27" spans="1:9" x14ac:dyDescent="0.25">
      <c r="A27" s="24">
        <v>19</v>
      </c>
      <c r="B27" s="251"/>
      <c r="C27" s="252"/>
      <c r="D27" s="252"/>
      <c r="E27" s="252"/>
      <c r="F27" s="253"/>
      <c r="G27" s="253"/>
      <c r="H27" s="254">
        <v>0</v>
      </c>
      <c r="I27" s="255">
        <f t="shared" si="1"/>
        <v>0</v>
      </c>
    </row>
    <row r="28" spans="1:9" x14ac:dyDescent="0.25">
      <c r="A28" s="24">
        <v>20</v>
      </c>
      <c r="B28" s="251"/>
      <c r="C28" s="252"/>
      <c r="D28" s="252"/>
      <c r="E28" s="252"/>
      <c r="F28" s="253"/>
      <c r="G28" s="253"/>
      <c r="H28" s="254">
        <v>0</v>
      </c>
      <c r="I28" s="255">
        <f t="shared" si="1"/>
        <v>0</v>
      </c>
    </row>
    <row r="29" spans="1:9" x14ac:dyDescent="0.25">
      <c r="A29" s="24">
        <v>21</v>
      </c>
      <c r="B29" s="251"/>
      <c r="C29" s="252"/>
      <c r="D29" s="252"/>
      <c r="E29" s="252"/>
      <c r="F29" s="253"/>
      <c r="G29" s="253"/>
      <c r="H29" s="254">
        <v>0</v>
      </c>
      <c r="I29" s="255">
        <f t="shared" si="1"/>
        <v>0</v>
      </c>
    </row>
    <row r="30" spans="1:9" ht="13.5" thickBot="1" x14ac:dyDescent="0.3">
      <c r="A30" s="171">
        <v>22</v>
      </c>
      <c r="B30" s="256"/>
      <c r="C30" s="257"/>
      <c r="D30" s="257"/>
      <c r="E30" s="257"/>
      <c r="F30" s="258"/>
      <c r="G30" s="258"/>
      <c r="H30" s="259">
        <v>0</v>
      </c>
      <c r="I30" s="260">
        <f t="shared" si="1"/>
        <v>0</v>
      </c>
    </row>
    <row r="31" spans="1:9" ht="14.25" thickTop="1" thickBot="1" x14ac:dyDescent="0.3">
      <c r="A31" s="390" t="s">
        <v>248</v>
      </c>
      <c r="B31" s="391"/>
      <c r="C31" s="391"/>
      <c r="D31" s="270"/>
      <c r="E31" s="270"/>
      <c r="F31" s="270"/>
      <c r="G31" s="270"/>
      <c r="H31" s="172">
        <f>SUM(H9:H30)</f>
        <v>0</v>
      </c>
      <c r="I31" s="173">
        <f>SUM(I9:I30)</f>
        <v>0</v>
      </c>
    </row>
    <row r="32" spans="1:9" ht="13.5" thickBot="1" x14ac:dyDescent="0.3"/>
    <row r="33" spans="1:9" ht="15" customHeight="1" x14ac:dyDescent="0.25">
      <c r="A33" s="2"/>
      <c r="B33" s="22" t="s">
        <v>235</v>
      </c>
      <c r="C33" s="381"/>
      <c r="D33" s="379"/>
      <c r="E33" s="379"/>
      <c r="F33" s="379"/>
      <c r="G33" s="379"/>
      <c r="H33" s="380"/>
      <c r="I33" s="2"/>
    </row>
    <row r="34" spans="1:9" x14ac:dyDescent="0.25">
      <c r="A34" s="2"/>
      <c r="B34" s="266" t="s">
        <v>186</v>
      </c>
      <c r="C34" s="382"/>
      <c r="D34" s="367"/>
      <c r="E34" s="367"/>
      <c r="F34" s="367"/>
      <c r="G34" s="367"/>
      <c r="H34" s="368"/>
      <c r="I34" s="2"/>
    </row>
    <row r="35" spans="1:9" x14ac:dyDescent="0.25">
      <c r="A35" s="2"/>
      <c r="B35" s="266" t="s">
        <v>187</v>
      </c>
      <c r="C35" s="382"/>
      <c r="D35" s="367"/>
      <c r="E35" s="367"/>
      <c r="F35" s="367"/>
      <c r="G35" s="367"/>
      <c r="H35" s="368"/>
      <c r="I35" s="2"/>
    </row>
    <row r="36" spans="1:9" ht="15.75" customHeight="1" thickBot="1" x14ac:dyDescent="0.3">
      <c r="A36" s="2"/>
      <c r="B36" s="267" t="s">
        <v>188</v>
      </c>
      <c r="C36" s="383"/>
      <c r="D36" s="370"/>
      <c r="E36" s="370"/>
      <c r="F36" s="370"/>
      <c r="G36" s="370"/>
      <c r="H36" s="371"/>
      <c r="I36" s="2"/>
    </row>
  </sheetData>
  <sheetProtection sheet="1" formatColumns="0" formatRows="0" selectLockedCells="1"/>
  <mergeCells count="12">
    <mergeCell ref="C33:H33"/>
    <mergeCell ref="C34:H34"/>
    <mergeCell ref="C35:H35"/>
    <mergeCell ref="C36:H36"/>
    <mergeCell ref="A1:I5"/>
    <mergeCell ref="A6:I6"/>
    <mergeCell ref="A7:A8"/>
    <mergeCell ref="B7:B8"/>
    <mergeCell ref="C7:C8"/>
    <mergeCell ref="E7:E8"/>
    <mergeCell ref="H7:H8"/>
    <mergeCell ref="A31:C31"/>
  </mergeCells>
  <pageMargins left="0.7" right="0.7" top="0.75" bottom="0.75" header="0.3" footer="0.3"/>
  <pageSetup scale="44" orientation="portrait" verticalDpi="1200"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35"/>
  <sheetViews>
    <sheetView tabSelected="1" view="pageBreakPreview" topLeftCell="A9" zoomScaleNormal="100" zoomScaleSheetLayoutView="100" workbookViewId="0">
      <selection activeCell="C23" sqref="C23:G23"/>
    </sheetView>
  </sheetViews>
  <sheetFormatPr baseColWidth="10" defaultColWidth="11.42578125" defaultRowHeight="15" x14ac:dyDescent="0.25"/>
  <cols>
    <col min="1" max="1" width="12.7109375" style="120" customWidth="1"/>
    <col min="2" max="2" width="15.5703125" style="121" customWidth="1"/>
    <col min="3" max="3" width="46.28515625" style="122" customWidth="1"/>
    <col min="4" max="4" width="12" style="123" customWidth="1"/>
    <col min="5" max="5" width="18.140625" style="105" customWidth="1"/>
    <col min="6" max="6" width="7.140625" style="105" customWidth="1"/>
    <col min="7" max="7" width="17.42578125" style="105" bestFit="1" customWidth="1"/>
    <col min="8" max="8" width="20.140625" style="105" bestFit="1" customWidth="1"/>
    <col min="9" max="9" width="17.42578125" style="105" bestFit="1" customWidth="1"/>
    <col min="10" max="10" width="26.5703125" style="103" customWidth="1"/>
    <col min="11" max="11" width="31.140625" style="104" bestFit="1" customWidth="1"/>
    <col min="12" max="12" width="28.5703125" style="105" bestFit="1" customWidth="1"/>
    <col min="13" max="16384" width="11.42578125" style="105"/>
  </cols>
  <sheetData>
    <row r="1" spans="1:11" s="82" customFormat="1" ht="15" customHeight="1" x14ac:dyDescent="0.2">
      <c r="A1" s="412" t="s">
        <v>249</v>
      </c>
      <c r="B1" s="413"/>
      <c r="C1" s="413"/>
      <c r="D1" s="413"/>
      <c r="E1" s="413"/>
      <c r="F1" s="413"/>
      <c r="G1" s="413"/>
      <c r="H1" s="414"/>
      <c r="I1" s="271"/>
      <c r="J1" s="80"/>
      <c r="K1" s="81"/>
    </row>
    <row r="2" spans="1:11" s="82" customFormat="1" ht="12" customHeight="1" x14ac:dyDescent="0.2">
      <c r="A2" s="415"/>
      <c r="B2" s="416"/>
      <c r="C2" s="416"/>
      <c r="D2" s="416"/>
      <c r="E2" s="416"/>
      <c r="F2" s="416"/>
      <c r="G2" s="416"/>
      <c r="H2" s="417"/>
      <c r="I2" s="271"/>
      <c r="J2" s="80"/>
      <c r="K2" s="81"/>
    </row>
    <row r="3" spans="1:11" s="82" customFormat="1" ht="12" customHeight="1" x14ac:dyDescent="0.2">
      <c r="A3" s="415"/>
      <c r="B3" s="416"/>
      <c r="C3" s="416"/>
      <c r="D3" s="416"/>
      <c r="E3" s="416"/>
      <c r="F3" s="416"/>
      <c r="G3" s="416"/>
      <c r="H3" s="417"/>
      <c r="I3" s="271"/>
      <c r="J3" s="80"/>
      <c r="K3" s="81"/>
    </row>
    <row r="4" spans="1:11" s="82" customFormat="1" ht="19.5" customHeight="1" x14ac:dyDescent="0.2">
      <c r="A4" s="415"/>
      <c r="B4" s="416"/>
      <c r="C4" s="416"/>
      <c r="D4" s="416"/>
      <c r="E4" s="416"/>
      <c r="F4" s="416"/>
      <c r="G4" s="416"/>
      <c r="H4" s="417"/>
      <c r="I4" s="271"/>
      <c r="J4" s="80"/>
      <c r="K4" s="81"/>
    </row>
    <row r="5" spans="1:11" s="82" customFormat="1" ht="6" customHeight="1" thickBot="1" x14ac:dyDescent="0.25">
      <c r="A5" s="418"/>
      <c r="B5" s="419"/>
      <c r="C5" s="419"/>
      <c r="D5" s="419"/>
      <c r="E5" s="419"/>
      <c r="F5" s="419"/>
      <c r="G5" s="419"/>
      <c r="H5" s="420"/>
      <c r="I5" s="271"/>
      <c r="J5" s="80"/>
      <c r="K5" s="81"/>
    </row>
    <row r="6" spans="1:11" s="82" customFormat="1" ht="18.75" customHeight="1" x14ac:dyDescent="0.2">
      <c r="A6" s="421" t="s">
        <v>250</v>
      </c>
      <c r="B6" s="422"/>
      <c r="C6" s="422"/>
      <c r="D6" s="422"/>
      <c r="E6" s="422"/>
      <c r="F6" s="422"/>
      <c r="G6" s="422"/>
      <c r="H6" s="423"/>
      <c r="I6" s="83"/>
      <c r="J6" s="80"/>
      <c r="K6" s="81"/>
    </row>
    <row r="7" spans="1:11" s="87" customFormat="1" ht="12" x14ac:dyDescent="0.2">
      <c r="A7" s="424" t="s">
        <v>18</v>
      </c>
      <c r="B7" s="425" t="s">
        <v>251</v>
      </c>
      <c r="C7" s="425" t="s">
        <v>252</v>
      </c>
      <c r="D7" s="426" t="s">
        <v>253</v>
      </c>
      <c r="E7" s="427" t="s">
        <v>254</v>
      </c>
      <c r="F7" s="427"/>
      <c r="G7" s="427"/>
      <c r="H7" s="428"/>
      <c r="I7" s="84"/>
      <c r="J7" s="85"/>
      <c r="K7" s="86"/>
    </row>
    <row r="8" spans="1:11" s="87" customFormat="1" ht="22.5" x14ac:dyDescent="0.2">
      <c r="A8" s="424"/>
      <c r="B8" s="425"/>
      <c r="C8" s="425"/>
      <c r="D8" s="426"/>
      <c r="E8" s="272" t="s">
        <v>255</v>
      </c>
      <c r="F8" s="272" t="s">
        <v>256</v>
      </c>
      <c r="G8" s="272" t="s">
        <v>257</v>
      </c>
      <c r="H8" s="273" t="s">
        <v>258</v>
      </c>
      <c r="I8" s="84"/>
      <c r="J8" s="85"/>
      <c r="K8" s="86"/>
    </row>
    <row r="9" spans="1:11" s="87" customFormat="1" ht="12" x14ac:dyDescent="0.2">
      <c r="A9" s="424"/>
      <c r="B9" s="425"/>
      <c r="C9" s="425"/>
      <c r="D9" s="426"/>
      <c r="E9" s="427" t="s">
        <v>259</v>
      </c>
      <c r="F9" s="427"/>
      <c r="G9" s="427"/>
      <c r="H9" s="428"/>
      <c r="I9" s="84"/>
      <c r="J9" s="85"/>
      <c r="K9" s="86"/>
    </row>
    <row r="10" spans="1:11" s="94" customFormat="1" ht="25.5" customHeight="1" x14ac:dyDescent="0.2">
      <c r="A10" s="88">
        <f>'EMR '!A135</f>
        <v>2</v>
      </c>
      <c r="B10" s="398" t="str">
        <f>'EMR '!B135</f>
        <v>Implementación</v>
      </c>
      <c r="C10" s="399"/>
      <c r="D10" s="89">
        <f>+D11</f>
        <v>1</v>
      </c>
      <c r="E10" s="90">
        <f>E11</f>
        <v>0</v>
      </c>
      <c r="F10" s="90"/>
      <c r="G10" s="90">
        <f>G11</f>
        <v>0</v>
      </c>
      <c r="H10" s="90">
        <f>H11</f>
        <v>0</v>
      </c>
      <c r="I10" s="91"/>
      <c r="J10" s="92"/>
      <c r="K10" s="93"/>
    </row>
    <row r="11" spans="1:11" s="87" customFormat="1" ht="21" customHeight="1" x14ac:dyDescent="0.2">
      <c r="A11" s="95" t="str">
        <f>'EMR '!A136</f>
        <v>2.1</v>
      </c>
      <c r="B11" s="411" t="str">
        <f>'EMR '!B136</f>
        <v>EMR-21</v>
      </c>
      <c r="C11" s="411"/>
      <c r="D11" s="96">
        <f>SUM(D12)</f>
        <v>1</v>
      </c>
      <c r="E11" s="97">
        <f>SUM(E12)</f>
        <v>0</v>
      </c>
      <c r="F11" s="97"/>
      <c r="G11" s="97">
        <f>SUM(G12:G12)</f>
        <v>0</v>
      </c>
      <c r="H11" s="98">
        <f>SUM(H12:H12)</f>
        <v>0</v>
      </c>
      <c r="I11" s="91"/>
      <c r="J11" s="85"/>
      <c r="K11" s="86"/>
    </row>
    <row r="12" spans="1:11" ht="41.45" customHeight="1" x14ac:dyDescent="0.25">
      <c r="A12" s="99">
        <f>'EMR '!A137</f>
        <v>1</v>
      </c>
      <c r="B12" s="409" t="str">
        <f>'EMR '!C137</f>
        <v>Implementacion del Proceso de contratación y compras sobre la plataforma Auraportal de acuerdo a las obligaciones especificas, caracteristicas tecnicas, caracteristicas de seguridad, y gestión de proyectos, enumeradas en los EMR anteriormente descritos</v>
      </c>
      <c r="C12" s="410"/>
      <c r="D12" s="281">
        <v>1</v>
      </c>
      <c r="E12" s="246">
        <v>0</v>
      </c>
      <c r="F12" s="283">
        <v>0.19</v>
      </c>
      <c r="G12" s="100">
        <f>(+E12*F12)*D12</f>
        <v>0</v>
      </c>
      <c r="H12" s="101">
        <f>(D12*E12)+G12</f>
        <v>0</v>
      </c>
      <c r="I12" s="102"/>
    </row>
    <row r="13" spans="1:11" s="103" customFormat="1" ht="23.25" customHeight="1" x14ac:dyDescent="0.25">
      <c r="A13" s="88">
        <f>'EMR '!A138</f>
        <v>3</v>
      </c>
      <c r="B13" s="398" t="str">
        <f>'EMR '!B138</f>
        <v>LICENCIAMIENTO</v>
      </c>
      <c r="C13" s="399"/>
      <c r="D13" s="89">
        <f>D14</f>
        <v>2</v>
      </c>
      <c r="E13" s="90">
        <f>E14</f>
        <v>0</v>
      </c>
      <c r="F13" s="90"/>
      <c r="G13" s="90">
        <f>G14</f>
        <v>0</v>
      </c>
      <c r="H13" s="90">
        <f>SUM(H14)</f>
        <v>0</v>
      </c>
      <c r="I13" s="107"/>
      <c r="J13" s="234"/>
      <c r="K13" s="104"/>
    </row>
    <row r="14" spans="1:11" s="103" customFormat="1" ht="15" customHeight="1" x14ac:dyDescent="0.25">
      <c r="A14" s="95" t="str">
        <f>'EMR '!A139</f>
        <v>3.1</v>
      </c>
      <c r="B14" s="396" t="str">
        <f>'EMR '!B139</f>
        <v>EMR-31</v>
      </c>
      <c r="C14" s="397"/>
      <c r="D14" s="96">
        <f>SUM(D15:D16)</f>
        <v>2</v>
      </c>
      <c r="E14" s="97">
        <f>SUM(E15:E15)</f>
        <v>0</v>
      </c>
      <c r="F14" s="97"/>
      <c r="G14" s="97">
        <f>SUM(G15:G15)</f>
        <v>0</v>
      </c>
      <c r="H14" s="98">
        <f>SUM(H15:H16)</f>
        <v>0</v>
      </c>
      <c r="I14" s="91"/>
      <c r="K14" s="104"/>
    </row>
    <row r="15" spans="1:11" s="103" customFormat="1" ht="21" customHeight="1" x14ac:dyDescent="0.25">
      <c r="A15" s="99">
        <f>'EMR '!A140</f>
        <v>1</v>
      </c>
      <c r="B15" s="409" t="str">
        <f>'EMR '!C140</f>
        <v>Licencia de robot  para parametrización, 100% compatible con la plataforma AURAPORTAL.  La compatibilidad debe ser certificada por el fabricante AURAPORTAL</v>
      </c>
      <c r="C15" s="410"/>
      <c r="D15" s="281">
        <v>1</v>
      </c>
      <c r="E15" s="106">
        <v>0</v>
      </c>
      <c r="F15" s="283">
        <v>0.19</v>
      </c>
      <c r="G15" s="100">
        <f>(+E15*F15)*D15</f>
        <v>0</v>
      </c>
      <c r="H15" s="101">
        <f>(D15*E15)+G15</f>
        <v>0</v>
      </c>
      <c r="I15" s="108"/>
      <c r="K15" s="104"/>
    </row>
    <row r="16" spans="1:11" s="103" customFormat="1" ht="21" customHeight="1" x14ac:dyDescent="0.25">
      <c r="A16" s="99">
        <f>'EMR '!A141</f>
        <v>2</v>
      </c>
      <c r="B16" s="409" t="str">
        <f>'EMR '!C141</f>
        <v>Licencia de robot atendido, 100% compatible con la plataforma AURAPORTAL.  La compatibilidad debe ser certificada por el fabricante AURAPORTAL</v>
      </c>
      <c r="C16" s="410"/>
      <c r="D16" s="281">
        <v>1</v>
      </c>
      <c r="E16" s="106">
        <v>0</v>
      </c>
      <c r="F16" s="283">
        <v>0.19</v>
      </c>
      <c r="G16" s="100">
        <f t="shared" ref="G16" si="0">(+E16*F16)*D16</f>
        <v>0</v>
      </c>
      <c r="H16" s="101">
        <f t="shared" ref="H16" si="1">(D16*E16)+G16</f>
        <v>0</v>
      </c>
      <c r="I16" s="108"/>
      <c r="K16" s="104"/>
    </row>
    <row r="17" spans="1:11" s="103" customFormat="1" ht="29.25" customHeight="1" x14ac:dyDescent="0.25">
      <c r="A17" s="88">
        <f>'EMR '!A143</f>
        <v>4</v>
      </c>
      <c r="B17" s="398" t="str">
        <f>'EMR '!B143</f>
        <v>CAPACITACION</v>
      </c>
      <c r="C17" s="399"/>
      <c r="D17" s="89">
        <f>D18</f>
        <v>1</v>
      </c>
      <c r="E17" s="90">
        <f>E18</f>
        <v>0</v>
      </c>
      <c r="F17" s="90"/>
      <c r="G17" s="90">
        <f>G18</f>
        <v>0</v>
      </c>
      <c r="H17" s="90">
        <f>H18</f>
        <v>0</v>
      </c>
      <c r="I17" s="107"/>
      <c r="K17" s="104"/>
    </row>
    <row r="18" spans="1:11" s="103" customFormat="1" ht="15" customHeight="1" x14ac:dyDescent="0.25">
      <c r="A18" s="95" t="str">
        <f>'EMR '!A144</f>
        <v>4.1</v>
      </c>
      <c r="B18" s="396" t="str">
        <f>'[1]EMR '!B799</f>
        <v>EMR-311</v>
      </c>
      <c r="C18" s="397" t="str">
        <f>'[1]EMR '!C799</f>
        <v xml:space="preserve">Instalación y Configuración y puesta en marcha de Servicios de redes de voz, datos y conectividad. </v>
      </c>
      <c r="D18" s="96">
        <f>D19</f>
        <v>1</v>
      </c>
      <c r="E18" s="97">
        <f>SUM(E19)</f>
        <v>0</v>
      </c>
      <c r="F18" s="97"/>
      <c r="G18" s="97">
        <f>SUM(G19)</f>
        <v>0</v>
      </c>
      <c r="H18" s="98">
        <f>SUM(H19)</f>
        <v>0</v>
      </c>
      <c r="I18" s="91"/>
      <c r="K18" s="104"/>
    </row>
    <row r="19" spans="1:11" s="103" customFormat="1" ht="21" customHeight="1" x14ac:dyDescent="0.25">
      <c r="A19" s="99">
        <f>'EMR '!A145</f>
        <v>1</v>
      </c>
      <c r="B19" s="409" t="str">
        <f>'EMR '!C145</f>
        <v>Curso de capacitación funcional para 120 usuarios. De acuerdo al plan de capacitación y gestión del cambio.</v>
      </c>
      <c r="C19" s="410"/>
      <c r="D19" s="282">
        <v>1</v>
      </c>
      <c r="E19" s="106">
        <v>0</v>
      </c>
      <c r="F19" s="283">
        <v>0.19</v>
      </c>
      <c r="G19" s="100">
        <f>(+E19*F19)*D19</f>
        <v>0</v>
      </c>
      <c r="H19" s="101">
        <f>(D19*E19)+G19</f>
        <v>0</v>
      </c>
      <c r="I19" s="108"/>
      <c r="K19" s="104"/>
    </row>
    <row r="20" spans="1:11" s="103" customFormat="1" ht="15.75" thickBot="1" x14ac:dyDescent="0.3">
      <c r="A20" s="400"/>
      <c r="B20" s="401"/>
      <c r="C20" s="402" t="s">
        <v>260</v>
      </c>
      <c r="D20" s="403"/>
      <c r="E20" s="109"/>
      <c r="F20" s="109"/>
      <c r="G20" s="109">
        <f>G10+G13+G17</f>
        <v>0</v>
      </c>
      <c r="H20" s="280">
        <f>H10+H13+H17</f>
        <v>0</v>
      </c>
      <c r="I20" s="110"/>
      <c r="K20" s="104"/>
    </row>
    <row r="21" spans="1:11" s="103" customFormat="1" x14ac:dyDescent="0.25">
      <c r="A21" s="111"/>
      <c r="B21" s="111"/>
      <c r="C21" s="111"/>
      <c r="D21" s="111"/>
      <c r="E21" s="111"/>
      <c r="F21" s="111"/>
      <c r="G21" s="111"/>
      <c r="H21" s="111"/>
      <c r="I21" s="112"/>
      <c r="K21" s="104"/>
    </row>
    <row r="22" spans="1:11" s="103" customFormat="1" ht="15.75" thickBot="1" x14ac:dyDescent="0.3">
      <c r="A22" s="111"/>
      <c r="B22" s="111"/>
      <c r="C22" s="111"/>
      <c r="D22" s="111"/>
      <c r="E22" s="111"/>
      <c r="F22" s="111"/>
      <c r="G22" s="111"/>
      <c r="H22" s="111"/>
      <c r="I22" s="113"/>
      <c r="K22" s="104"/>
    </row>
    <row r="23" spans="1:11" s="103" customFormat="1" x14ac:dyDescent="0.25">
      <c r="A23" s="404" t="s">
        <v>235</v>
      </c>
      <c r="B23" s="405"/>
      <c r="C23" s="406"/>
      <c r="D23" s="407"/>
      <c r="E23" s="407"/>
      <c r="F23" s="407"/>
      <c r="G23" s="408"/>
      <c r="H23" s="111"/>
      <c r="I23" s="113"/>
      <c r="K23" s="104"/>
    </row>
    <row r="24" spans="1:11" s="103" customFormat="1" x14ac:dyDescent="0.25">
      <c r="A24" s="392" t="s">
        <v>186</v>
      </c>
      <c r="B24" s="393"/>
      <c r="C24" s="301"/>
      <c r="D24" s="302"/>
      <c r="E24" s="302"/>
      <c r="F24" s="302"/>
      <c r="G24" s="303"/>
      <c r="H24" s="111"/>
      <c r="I24" s="113"/>
      <c r="K24" s="104"/>
    </row>
    <row r="25" spans="1:11" s="103" customFormat="1" x14ac:dyDescent="0.25">
      <c r="A25" s="392" t="s">
        <v>187</v>
      </c>
      <c r="B25" s="393"/>
      <c r="C25" s="301"/>
      <c r="D25" s="302"/>
      <c r="E25" s="302"/>
      <c r="F25" s="302"/>
      <c r="G25" s="303"/>
      <c r="H25" s="111"/>
      <c r="I25" s="113"/>
      <c r="J25" s="235"/>
      <c r="K25" s="104"/>
    </row>
    <row r="26" spans="1:11" s="103" customFormat="1" ht="15.75" thickBot="1" x14ac:dyDescent="0.3">
      <c r="A26" s="394" t="s">
        <v>188</v>
      </c>
      <c r="B26" s="395"/>
      <c r="C26" s="308"/>
      <c r="D26" s="309"/>
      <c r="E26" s="309"/>
      <c r="F26" s="309"/>
      <c r="G26" s="310"/>
      <c r="H26" s="111"/>
      <c r="I26" s="113"/>
      <c r="J26" s="235"/>
      <c r="K26" s="236"/>
    </row>
    <row r="27" spans="1:11" s="103" customFormat="1" x14ac:dyDescent="0.25">
      <c r="A27" s="111"/>
      <c r="B27" s="111"/>
      <c r="C27" s="111"/>
      <c r="D27" s="111"/>
      <c r="E27" s="111"/>
      <c r="F27" s="111"/>
      <c r="G27" s="111"/>
      <c r="H27" s="111"/>
      <c r="I27" s="113"/>
      <c r="K27" s="104"/>
    </row>
    <row r="28" spans="1:11" s="103" customFormat="1" x14ac:dyDescent="0.25">
      <c r="A28" s="114"/>
      <c r="B28" s="114"/>
      <c r="C28" s="114"/>
      <c r="D28" s="114"/>
      <c r="E28" s="114"/>
      <c r="F28" s="114"/>
      <c r="G28" s="114"/>
      <c r="H28" s="114"/>
      <c r="I28" s="113"/>
      <c r="K28" s="104"/>
    </row>
    <row r="29" spans="1:11" s="103" customFormat="1" x14ac:dyDescent="0.25">
      <c r="A29" s="115"/>
      <c r="B29" s="116"/>
      <c r="C29" s="117"/>
      <c r="D29" s="118"/>
      <c r="E29" s="119"/>
      <c r="F29" s="119"/>
      <c r="G29" s="119"/>
      <c r="H29" s="119"/>
      <c r="I29" s="105"/>
      <c r="J29" s="235"/>
      <c r="K29" s="104"/>
    </row>
    <row r="30" spans="1:11" s="103" customFormat="1" x14ac:dyDescent="0.25">
      <c r="A30" s="115"/>
      <c r="B30" s="116"/>
      <c r="C30" s="117" t="s">
        <v>261</v>
      </c>
      <c r="D30" s="118"/>
      <c r="E30" s="119"/>
      <c r="F30" s="119"/>
      <c r="G30" s="119"/>
      <c r="H30" s="119"/>
      <c r="I30" s="105"/>
      <c r="K30" s="104"/>
    </row>
    <row r="31" spans="1:11" s="103" customFormat="1" x14ac:dyDescent="0.25">
      <c r="A31" s="115"/>
      <c r="B31" s="116"/>
      <c r="C31" s="117" t="s">
        <v>262</v>
      </c>
      <c r="D31" s="118"/>
      <c r="E31" s="119"/>
      <c r="F31" s="119"/>
      <c r="G31" s="119"/>
      <c r="H31" s="119"/>
      <c r="I31" s="105"/>
      <c r="K31" s="104"/>
    </row>
    <row r="32" spans="1:11" s="103" customFormat="1" x14ac:dyDescent="0.25">
      <c r="A32" s="115"/>
      <c r="B32" s="116"/>
      <c r="C32" s="117"/>
      <c r="D32" s="118"/>
      <c r="E32" s="119"/>
      <c r="F32" s="119"/>
      <c r="G32" s="119"/>
      <c r="H32" s="119"/>
      <c r="I32" s="105"/>
      <c r="K32" s="104"/>
    </row>
    <row r="33" spans="1:11" s="103" customFormat="1" x14ac:dyDescent="0.25">
      <c r="A33" s="115"/>
      <c r="B33" s="116"/>
      <c r="C33" s="117"/>
      <c r="D33" s="118"/>
      <c r="E33" s="119"/>
      <c r="F33" s="119"/>
      <c r="G33" s="119"/>
      <c r="H33" s="119"/>
      <c r="I33" s="105"/>
      <c r="K33" s="104"/>
    </row>
    <row r="34" spans="1:11" s="103" customFormat="1" x14ac:dyDescent="0.25">
      <c r="A34" s="115"/>
      <c r="B34" s="116"/>
      <c r="C34" s="117"/>
      <c r="D34" s="118"/>
      <c r="E34" s="119"/>
      <c r="F34" s="119"/>
      <c r="G34" s="119"/>
      <c r="H34" s="119"/>
      <c r="I34" s="105"/>
      <c r="K34" s="104"/>
    </row>
    <row r="35" spans="1:11" s="103" customFormat="1" x14ac:dyDescent="0.25">
      <c r="A35" s="115"/>
      <c r="B35" s="116"/>
      <c r="C35" s="117"/>
      <c r="D35" s="118"/>
      <c r="E35" s="119"/>
      <c r="F35" s="119"/>
      <c r="G35" s="119"/>
      <c r="H35" s="119"/>
      <c r="I35" s="105"/>
      <c r="K35" s="104"/>
    </row>
  </sheetData>
  <sheetProtection formatColumns="0" formatRows="0" selectLockedCells="1"/>
  <mergeCells count="28">
    <mergeCell ref="B10:C10"/>
    <mergeCell ref="B11:C11"/>
    <mergeCell ref="B13:C13"/>
    <mergeCell ref="B12:C12"/>
    <mergeCell ref="A1:H5"/>
    <mergeCell ref="A6:H6"/>
    <mergeCell ref="A7:A9"/>
    <mergeCell ref="B7:B9"/>
    <mergeCell ref="C7:C9"/>
    <mergeCell ref="D7:D9"/>
    <mergeCell ref="E7:H7"/>
    <mergeCell ref="E9:H9"/>
    <mergeCell ref="B14:C14"/>
    <mergeCell ref="B17:C17"/>
    <mergeCell ref="A20:B20"/>
    <mergeCell ref="C20:D20"/>
    <mergeCell ref="A23:B23"/>
    <mergeCell ref="C23:G23"/>
    <mergeCell ref="B19:C19"/>
    <mergeCell ref="B15:C15"/>
    <mergeCell ref="B18:C18"/>
    <mergeCell ref="B16:C16"/>
    <mergeCell ref="A24:B24"/>
    <mergeCell ref="C24:G24"/>
    <mergeCell ref="A25:B25"/>
    <mergeCell ref="C25:G25"/>
    <mergeCell ref="A26:B26"/>
    <mergeCell ref="C26:G26"/>
  </mergeCells>
  <pageMargins left="0.7" right="0.7" top="0.75" bottom="0.75" header="0.3" footer="0.3"/>
  <pageSetup scale="57" orientation="portrait" r:id="rId1"/>
  <drawing r:id="rId2"/>
  <extLst>
    <ext xmlns:x14="http://schemas.microsoft.com/office/spreadsheetml/2009/9/main" uri="{78C0D931-6437-407d-A8EE-F0AAD7539E65}">
      <x14:conditionalFormattings>
        <x14:conditionalFormatting xmlns:xm="http://schemas.microsoft.com/office/excel/2006/main">
          <x14:cfRule type="cellIs" priority="2" operator="lessThanOrEqual" id="{231A9422-A8DA-44EC-B861-6D93B92546EF}">
            <xm:f>TotalCostos!$E$16</xm:f>
            <x14:dxf>
              <fill>
                <patternFill>
                  <bgColor rgb="FF00B050"/>
                </patternFill>
              </fill>
            </x14:dxf>
          </x14:cfRule>
          <x14:cfRule type="cellIs" priority="3" operator="greaterThan" id="{535F49B4-50D3-4517-8E23-90AC197F4B6D}">
            <xm:f>TotalCostos!$E$16</xm:f>
            <x14:dxf>
              <font>
                <strike val="0"/>
              </font>
              <fill>
                <patternFill>
                  <bgColor rgb="FFFF0000"/>
                </patternFill>
              </fill>
            </x14:dxf>
          </x14:cfRule>
          <xm:sqref>H20</xm:sqref>
        </x14:conditionalFormatting>
        <x14:conditionalFormatting xmlns:xm="http://schemas.microsoft.com/office/excel/2006/main">
          <x14:cfRule type="iconSet" priority="1" id="{ACBB20E6-86E7-49B2-BE85-79CBBFFC0107}">
            <x14:iconSet iconSet="3Symbols" custom="1">
              <x14:cfvo type="percent">
                <xm:f>0</xm:f>
              </x14:cfvo>
              <x14:cfvo type="num">
                <xm:f>TotalCostos!$E$16</xm:f>
              </x14:cfvo>
              <x14:cfvo type="num" gte="0">
                <xm:f>TotalCostos!$E$16</xm:f>
              </x14:cfvo>
              <x14:cfIcon iconSet="3Symbols" iconId="2"/>
              <x14:cfIcon iconSet="3Symbols" iconId="2"/>
              <x14:cfIcon iconSet="3Symbols" iconId="0"/>
            </x14:iconSet>
          </x14:cfRule>
          <xm:sqref>H20</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41"/>
  <sheetViews>
    <sheetView view="pageBreakPreview" zoomScale="80" zoomScaleNormal="80" zoomScaleSheetLayoutView="80" workbookViewId="0">
      <selection activeCell="E11" sqref="E11"/>
    </sheetView>
  </sheetViews>
  <sheetFormatPr baseColWidth="10" defaultColWidth="11.42578125" defaultRowHeight="15" x14ac:dyDescent="0.25"/>
  <cols>
    <col min="1" max="1" width="9.42578125" style="168" customWidth="1"/>
    <col min="2" max="2" width="27.28515625" style="166" customWidth="1"/>
    <col min="3" max="3" width="22.140625" style="166" customWidth="1"/>
    <col min="4" max="4" width="26.28515625" style="166" customWidth="1"/>
    <col min="5" max="5" width="28.7109375" style="169" customWidth="1"/>
    <col min="6" max="6" width="11.28515625" style="167" customWidth="1"/>
    <col min="7" max="8" width="17.42578125" style="243" bestFit="1" customWidth="1"/>
    <col min="9" max="9" width="19.140625" style="241" bestFit="1" customWidth="1"/>
    <col min="10" max="10" width="19.5703125" style="241" bestFit="1" customWidth="1"/>
    <col min="11" max="11" width="16.5703125" style="166" customWidth="1"/>
    <col min="12" max="16384" width="11.42578125" style="166"/>
  </cols>
  <sheetData>
    <row r="1" spans="1:14" s="21" customFormat="1" ht="15" customHeight="1" x14ac:dyDescent="0.2">
      <c r="A1" s="287">
        <v>0</v>
      </c>
      <c r="B1" s="288"/>
      <c r="C1" s="288"/>
      <c r="D1" s="288"/>
      <c r="E1" s="288"/>
      <c r="F1" s="124"/>
      <c r="G1" s="237"/>
      <c r="H1" s="237"/>
      <c r="I1" s="238"/>
      <c r="J1" s="238"/>
    </row>
    <row r="2" spans="1:14" s="21" customFormat="1" ht="12" customHeight="1" x14ac:dyDescent="0.2">
      <c r="A2" s="290"/>
      <c r="B2" s="291"/>
      <c r="C2" s="291"/>
      <c r="D2" s="291"/>
      <c r="E2" s="291"/>
      <c r="F2" s="125"/>
      <c r="G2" s="239"/>
      <c r="H2" s="239"/>
      <c r="I2" s="238"/>
      <c r="J2" s="238"/>
      <c r="K2" s="249"/>
    </row>
    <row r="3" spans="1:14" s="21" customFormat="1" ht="12" customHeight="1" x14ac:dyDescent="0.2">
      <c r="A3" s="290"/>
      <c r="B3" s="291"/>
      <c r="C3" s="291"/>
      <c r="D3" s="291"/>
      <c r="E3" s="291"/>
      <c r="F3" s="125"/>
      <c r="G3" s="239"/>
      <c r="H3" s="239"/>
      <c r="I3" s="238"/>
      <c r="J3" s="238"/>
      <c r="K3" s="249"/>
    </row>
    <row r="4" spans="1:14" s="21" customFormat="1" ht="19.5" customHeight="1" x14ac:dyDescent="0.2">
      <c r="A4" s="290"/>
      <c r="B4" s="291"/>
      <c r="C4" s="291"/>
      <c r="D4" s="291"/>
      <c r="E4" s="291"/>
      <c r="F4" s="125"/>
      <c r="G4" s="239"/>
      <c r="H4" s="239"/>
      <c r="I4" s="238"/>
      <c r="J4" s="238"/>
      <c r="K4" s="249"/>
    </row>
    <row r="5" spans="1:14" s="21" customFormat="1" ht="6" customHeight="1" thickBot="1" x14ac:dyDescent="0.25">
      <c r="A5" s="290"/>
      <c r="B5" s="291"/>
      <c r="C5" s="291"/>
      <c r="D5" s="291"/>
      <c r="E5" s="291"/>
      <c r="F5" s="125"/>
      <c r="G5" s="239"/>
      <c r="H5" s="239"/>
      <c r="I5" s="238"/>
      <c r="J5" s="238"/>
      <c r="K5" s="249"/>
    </row>
    <row r="6" spans="1:14" ht="15.75" customHeight="1" thickBot="1" x14ac:dyDescent="0.3">
      <c r="A6" s="440" t="str">
        <f>CostoProductosServicio!A6</f>
        <v>CONVOCATORIA PÚBLICA N° XXX - 2020</v>
      </c>
      <c r="B6" s="441"/>
      <c r="C6" s="441"/>
      <c r="D6" s="441"/>
      <c r="E6" s="442"/>
      <c r="F6" s="126"/>
      <c r="G6" s="240"/>
      <c r="H6" s="240"/>
      <c r="K6" s="247"/>
    </row>
    <row r="7" spans="1:14" ht="15.75" customHeight="1" thickBot="1" x14ac:dyDescent="0.3">
      <c r="A7" s="443" t="s">
        <v>263</v>
      </c>
      <c r="B7" s="444"/>
      <c r="C7" s="444"/>
      <c r="D7" s="444"/>
      <c r="E7" s="445"/>
      <c r="F7" s="127"/>
      <c r="G7" s="242"/>
      <c r="H7" s="242"/>
      <c r="K7" s="247"/>
    </row>
    <row r="8" spans="1:14" ht="33" customHeight="1" thickBot="1" x14ac:dyDescent="0.3">
      <c r="A8" s="128" t="s">
        <v>18</v>
      </c>
      <c r="B8" s="446" t="s">
        <v>252</v>
      </c>
      <c r="C8" s="447"/>
      <c r="D8" s="447"/>
      <c r="E8" s="129" t="s">
        <v>264</v>
      </c>
      <c r="F8" s="130"/>
      <c r="G8" s="241"/>
      <c r="H8" s="241"/>
      <c r="K8" s="248"/>
      <c r="L8" s="248"/>
      <c r="M8" s="248"/>
      <c r="N8" s="248"/>
    </row>
    <row r="9" spans="1:14" ht="18" customHeight="1" thickBot="1" x14ac:dyDescent="0.3">
      <c r="A9" s="131">
        <f>CostoProductosServicio!A10</f>
        <v>2</v>
      </c>
      <c r="B9" s="448" t="str">
        <f>CostoProductosServicio!B10</f>
        <v>Implementación</v>
      </c>
      <c r="C9" s="448"/>
      <c r="D9" s="449"/>
      <c r="E9" s="279">
        <f>CostoProductosServicio!H10</f>
        <v>0</v>
      </c>
      <c r="F9" s="132" t="e">
        <f>#REF!</f>
        <v>#REF!</v>
      </c>
      <c r="G9" s="274"/>
      <c r="H9" s="274"/>
      <c r="I9" s="275"/>
      <c r="J9" s="276"/>
      <c r="K9" s="277"/>
      <c r="L9" s="248"/>
      <c r="M9" s="248"/>
      <c r="N9" s="248"/>
    </row>
    <row r="10" spans="1:14" ht="19.5" customHeight="1" thickBot="1" x14ac:dyDescent="0.3">
      <c r="A10" s="131">
        <f>CostoProductosServicio!A13</f>
        <v>3</v>
      </c>
      <c r="B10" s="439" t="str">
        <f>CostoProductosServicio!B13</f>
        <v>LICENCIAMIENTO</v>
      </c>
      <c r="C10" s="439"/>
      <c r="D10" s="431"/>
      <c r="E10" s="279">
        <f>CostoProductosServicio!H13</f>
        <v>0</v>
      </c>
      <c r="F10" s="132" t="e">
        <f>#REF!</f>
        <v>#REF!</v>
      </c>
      <c r="G10" s="274"/>
      <c r="H10" s="274"/>
      <c r="I10" s="275"/>
      <c r="J10" s="278"/>
      <c r="K10" s="277"/>
      <c r="L10" s="248"/>
      <c r="M10" s="248"/>
      <c r="N10" s="248"/>
    </row>
    <row r="11" spans="1:14" ht="19.5" customHeight="1" thickBot="1" x14ac:dyDescent="0.3">
      <c r="A11" s="131">
        <f>CostoProductosServicio!A17</f>
        <v>4</v>
      </c>
      <c r="B11" s="431" t="str">
        <f>CostoProductosServicio!B17</f>
        <v>CAPACITACION</v>
      </c>
      <c r="C11" s="432"/>
      <c r="D11" s="433"/>
      <c r="E11" s="279">
        <f>CostoProductosServicio!H17</f>
        <v>0</v>
      </c>
      <c r="F11" s="132" t="e">
        <f>#REF!</f>
        <v>#REF!</v>
      </c>
      <c r="G11" s="274"/>
      <c r="H11" s="274"/>
      <c r="I11" s="275"/>
      <c r="J11" s="278"/>
      <c r="K11" s="277"/>
      <c r="L11" s="248"/>
      <c r="M11" s="248"/>
      <c r="N11" s="248"/>
    </row>
    <row r="12" spans="1:14" ht="15" customHeight="1" thickBot="1" x14ac:dyDescent="0.3">
      <c r="A12" s="133"/>
      <c r="B12" s="434" t="s">
        <v>265</v>
      </c>
      <c r="C12" s="435"/>
      <c r="D12" s="436"/>
      <c r="E12" s="280">
        <f>SUM(E9:E11)</f>
        <v>0</v>
      </c>
      <c r="F12" s="130" t="e">
        <f>#REF!</f>
        <v>#REF!</v>
      </c>
      <c r="G12" s="277"/>
      <c r="H12" s="277"/>
      <c r="I12" s="277"/>
      <c r="J12" s="277"/>
      <c r="K12" s="277"/>
      <c r="L12" s="248"/>
      <c r="M12" s="248"/>
      <c r="N12" s="248"/>
    </row>
    <row r="13" spans="1:14" x14ac:dyDescent="0.25">
      <c r="A13" s="134"/>
      <c r="B13" s="135"/>
      <c r="C13" s="135"/>
      <c r="D13" s="135"/>
      <c r="E13" s="111"/>
      <c r="F13" s="136"/>
      <c r="K13" s="248"/>
      <c r="L13" s="248"/>
      <c r="M13" s="248"/>
      <c r="N13" s="248"/>
    </row>
    <row r="14" spans="1:14" x14ac:dyDescent="0.25">
      <c r="A14" s="111"/>
      <c r="B14" s="135"/>
      <c r="C14" s="135"/>
      <c r="D14" s="135"/>
      <c r="E14" s="111"/>
      <c r="F14" s="136"/>
      <c r="K14" s="248"/>
      <c r="L14" s="248"/>
      <c r="M14" s="248"/>
      <c r="N14" s="248"/>
    </row>
    <row r="15" spans="1:14" ht="15.75" thickBot="1" x14ac:dyDescent="0.3">
      <c r="A15" s="135"/>
      <c r="B15" s="135"/>
      <c r="C15" s="135"/>
      <c r="D15" s="111"/>
      <c r="E15" s="111"/>
      <c r="F15" s="136"/>
      <c r="K15" s="248"/>
      <c r="L15" s="248"/>
      <c r="M15" s="248"/>
      <c r="N15" s="248"/>
    </row>
    <row r="16" spans="1:14" ht="15.75" customHeight="1" thickBot="1" x14ac:dyDescent="0.3">
      <c r="A16" s="437" t="s">
        <v>266</v>
      </c>
      <c r="B16" s="435"/>
      <c r="C16" s="438"/>
      <c r="D16" s="137">
        <f>E9+E10+E11</f>
        <v>0</v>
      </c>
      <c r="E16" s="138">
        <v>402000000</v>
      </c>
      <c r="F16" s="136"/>
      <c r="H16" s="241"/>
      <c r="K16" s="247"/>
    </row>
    <row r="17" spans="1:11" x14ac:dyDescent="0.25">
      <c r="A17" s="111"/>
      <c r="B17" s="111"/>
      <c r="C17" s="111"/>
      <c r="D17" s="111"/>
      <c r="E17" s="111"/>
      <c r="F17" s="136"/>
      <c r="K17" s="247"/>
    </row>
    <row r="18" spans="1:11" ht="15.75" thickBot="1" x14ac:dyDescent="0.3">
      <c r="A18" s="111"/>
      <c r="B18" s="111"/>
      <c r="C18" s="111"/>
      <c r="D18" s="111"/>
      <c r="E18" s="111"/>
      <c r="F18" s="136"/>
      <c r="K18" s="247"/>
    </row>
    <row r="19" spans="1:11" x14ac:dyDescent="0.25">
      <c r="A19" s="111"/>
      <c r="B19" s="404" t="s">
        <v>235</v>
      </c>
      <c r="C19" s="405"/>
      <c r="D19" s="381"/>
      <c r="E19" s="380"/>
      <c r="F19" s="139"/>
      <c r="G19" s="244"/>
      <c r="K19" s="247"/>
    </row>
    <row r="20" spans="1:11" x14ac:dyDescent="0.25">
      <c r="A20" s="111"/>
      <c r="B20" s="392" t="s">
        <v>186</v>
      </c>
      <c r="C20" s="393"/>
      <c r="D20" s="382"/>
      <c r="E20" s="368"/>
      <c r="F20" s="139"/>
      <c r="G20" s="244"/>
      <c r="K20" s="247"/>
    </row>
    <row r="21" spans="1:11" x14ac:dyDescent="0.25">
      <c r="A21" s="111"/>
      <c r="B21" s="392" t="s">
        <v>187</v>
      </c>
      <c r="C21" s="393"/>
      <c r="D21" s="382"/>
      <c r="E21" s="368"/>
      <c r="F21" s="139"/>
      <c r="G21" s="244"/>
      <c r="K21" s="247"/>
    </row>
    <row r="22" spans="1:11" ht="15.75" thickBot="1" x14ac:dyDescent="0.3">
      <c r="A22" s="111"/>
      <c r="B22" s="394" t="s">
        <v>188</v>
      </c>
      <c r="C22" s="395"/>
      <c r="D22" s="383"/>
      <c r="E22" s="371"/>
      <c r="F22" s="139"/>
      <c r="G22" s="244"/>
      <c r="K22" s="247"/>
    </row>
    <row r="23" spans="1:11" x14ac:dyDescent="0.25">
      <c r="A23" s="111"/>
      <c r="B23" s="111"/>
      <c r="C23" s="111"/>
      <c r="D23" s="111"/>
      <c r="E23" s="111"/>
      <c r="F23" s="136"/>
      <c r="K23" s="247"/>
    </row>
    <row r="24" spans="1:11" x14ac:dyDescent="0.25">
      <c r="A24" s="114"/>
      <c r="B24" s="114"/>
      <c r="C24" s="114"/>
      <c r="D24" s="114"/>
      <c r="E24" s="114"/>
      <c r="F24" s="140"/>
      <c r="K24" s="247"/>
    </row>
    <row r="25" spans="1:11" ht="15.75" thickBot="1" x14ac:dyDescent="0.3">
      <c r="A25" s="141"/>
      <c r="B25" s="142"/>
      <c r="C25" s="142"/>
      <c r="D25" s="142"/>
      <c r="E25" s="114"/>
      <c r="F25" s="140"/>
      <c r="K25" s="247"/>
    </row>
    <row r="26" spans="1:11" ht="16.5" thickBot="1" x14ac:dyDescent="0.3">
      <c r="A26" s="141"/>
      <c r="B26" s="143" t="s">
        <v>267</v>
      </c>
      <c r="C26" s="144"/>
      <c r="D26" s="144"/>
      <c r="E26" s="145"/>
      <c r="F26" s="146"/>
      <c r="G26" s="245"/>
      <c r="K26" s="247"/>
    </row>
    <row r="27" spans="1:11" ht="60" customHeight="1" thickBot="1" x14ac:dyDescent="0.3">
      <c r="A27" s="141"/>
      <c r="B27" s="429" t="s">
        <v>268</v>
      </c>
      <c r="C27" s="430"/>
      <c r="D27" s="430"/>
      <c r="E27" s="114"/>
      <c r="F27" s="140"/>
      <c r="K27" s="247"/>
    </row>
    <row r="28" spans="1:11" x14ac:dyDescent="0.25">
      <c r="A28" s="141"/>
      <c r="B28" s="142"/>
      <c r="C28" s="142"/>
      <c r="D28" s="142"/>
      <c r="E28" s="114"/>
      <c r="F28" s="140"/>
      <c r="K28" s="247"/>
    </row>
    <row r="29" spans="1:11" x14ac:dyDescent="0.25">
      <c r="A29" s="141"/>
      <c r="B29" s="142"/>
      <c r="C29" s="142"/>
      <c r="D29" s="142"/>
      <c r="E29" s="114"/>
      <c r="F29" s="140"/>
      <c r="K29" s="247"/>
    </row>
    <row r="30" spans="1:11" x14ac:dyDescent="0.25">
      <c r="A30" s="141"/>
      <c r="B30" s="142"/>
      <c r="C30" s="142"/>
      <c r="D30" s="142"/>
      <c r="E30" s="114"/>
      <c r="F30" s="140"/>
      <c r="K30" s="247"/>
    </row>
    <row r="31" spans="1:11" x14ac:dyDescent="0.25">
      <c r="A31" s="141"/>
      <c r="B31" s="142"/>
      <c r="C31" s="142"/>
      <c r="D31" s="142"/>
      <c r="E31" s="114"/>
      <c r="F31" s="140"/>
      <c r="K31" s="247"/>
    </row>
    <row r="32" spans="1:11" s="167" customFormat="1" x14ac:dyDescent="0.25">
      <c r="A32" s="141"/>
      <c r="B32" s="142"/>
      <c r="C32" s="142"/>
      <c r="D32" s="142"/>
      <c r="E32" s="114"/>
      <c r="F32" s="140"/>
      <c r="G32" s="243"/>
      <c r="H32" s="243"/>
      <c r="I32" s="243"/>
      <c r="J32" s="243"/>
      <c r="K32" s="250"/>
    </row>
    <row r="33" spans="1:11" s="167" customFormat="1" x14ac:dyDescent="0.25">
      <c r="A33" s="141"/>
      <c r="B33" s="142"/>
      <c r="C33" s="142" t="s">
        <v>261</v>
      </c>
      <c r="D33" s="142"/>
      <c r="E33" s="114"/>
      <c r="F33" s="140"/>
      <c r="G33" s="243"/>
      <c r="H33" s="243"/>
      <c r="I33" s="243"/>
      <c r="J33" s="243"/>
      <c r="K33" s="250"/>
    </row>
    <row r="34" spans="1:11" s="167" customFormat="1" x14ac:dyDescent="0.25">
      <c r="A34" s="141"/>
      <c r="B34" s="142"/>
      <c r="C34" s="142" t="s">
        <v>262</v>
      </c>
      <c r="D34" s="142"/>
      <c r="E34" s="114"/>
      <c r="F34" s="140"/>
      <c r="G34" s="243"/>
      <c r="H34" s="243"/>
      <c r="I34" s="243"/>
      <c r="J34" s="243"/>
      <c r="K34" s="250"/>
    </row>
    <row r="35" spans="1:11" s="167" customFormat="1" x14ac:dyDescent="0.25">
      <c r="A35" s="141"/>
      <c r="B35" s="142"/>
      <c r="C35" s="142"/>
      <c r="D35" s="142"/>
      <c r="E35" s="114"/>
      <c r="F35" s="140"/>
      <c r="G35" s="243"/>
      <c r="H35" s="243"/>
      <c r="I35" s="243"/>
      <c r="J35" s="243"/>
      <c r="K35" s="250"/>
    </row>
    <row r="36" spans="1:11" s="167" customFormat="1" x14ac:dyDescent="0.25">
      <c r="A36" s="141"/>
      <c r="B36" s="142"/>
      <c r="C36" s="142"/>
      <c r="D36" s="142"/>
      <c r="E36" s="114"/>
      <c r="F36" s="140"/>
      <c r="G36" s="243"/>
      <c r="H36" s="243"/>
      <c r="I36" s="243"/>
      <c r="J36" s="243"/>
      <c r="K36" s="250"/>
    </row>
    <row r="37" spans="1:11" s="167" customFormat="1" x14ac:dyDescent="0.25">
      <c r="A37" s="141"/>
      <c r="B37" s="142"/>
      <c r="C37" s="142"/>
      <c r="D37" s="142"/>
      <c r="E37" s="114"/>
      <c r="F37" s="140"/>
      <c r="G37" s="243"/>
      <c r="H37" s="243"/>
      <c r="I37" s="243"/>
      <c r="J37" s="243"/>
      <c r="K37" s="250"/>
    </row>
    <row r="38" spans="1:11" s="167" customFormat="1" x14ac:dyDescent="0.25">
      <c r="A38" s="141"/>
      <c r="B38" s="142"/>
      <c r="C38" s="142"/>
      <c r="D38" s="142"/>
      <c r="E38" s="114"/>
      <c r="F38" s="140"/>
      <c r="G38" s="243"/>
      <c r="H38" s="243"/>
      <c r="I38" s="243"/>
      <c r="J38" s="243"/>
      <c r="K38" s="250"/>
    </row>
    <row r="39" spans="1:11" s="167" customFormat="1" x14ac:dyDescent="0.25">
      <c r="A39" s="141"/>
      <c r="B39" s="142"/>
      <c r="C39" s="142"/>
      <c r="D39" s="142"/>
      <c r="E39" s="114"/>
      <c r="F39" s="140"/>
      <c r="G39" s="243"/>
      <c r="H39" s="243"/>
      <c r="I39" s="243"/>
      <c r="J39" s="243"/>
      <c r="K39" s="250"/>
    </row>
    <row r="40" spans="1:11" s="167" customFormat="1" x14ac:dyDescent="0.25">
      <c r="A40" s="141"/>
      <c r="B40" s="142"/>
      <c r="C40" s="142"/>
      <c r="D40" s="142"/>
      <c r="E40" s="114"/>
      <c r="F40" s="140"/>
      <c r="G40" s="243"/>
      <c r="H40" s="243"/>
      <c r="I40" s="243"/>
      <c r="J40" s="243"/>
      <c r="K40" s="250"/>
    </row>
    <row r="41" spans="1:11" s="167" customFormat="1" x14ac:dyDescent="0.25">
      <c r="A41" s="141"/>
      <c r="B41" s="142"/>
      <c r="C41" s="142"/>
      <c r="D41" s="142"/>
      <c r="E41" s="114"/>
      <c r="F41" s="140"/>
      <c r="G41" s="243"/>
      <c r="H41" s="243"/>
      <c r="I41" s="243"/>
      <c r="J41" s="243"/>
      <c r="K41" s="250"/>
    </row>
  </sheetData>
  <sheetProtection formatCells="0" formatColumns="0" selectLockedCells="1"/>
  <mergeCells count="18">
    <mergeCell ref="B10:D10"/>
    <mergeCell ref="A1:E5"/>
    <mergeCell ref="A6:E6"/>
    <mergeCell ref="A7:E7"/>
    <mergeCell ref="B8:D8"/>
    <mergeCell ref="B9:D9"/>
    <mergeCell ref="B11:D11"/>
    <mergeCell ref="B12:D12"/>
    <mergeCell ref="A16:C16"/>
    <mergeCell ref="B19:C19"/>
    <mergeCell ref="D19:E19"/>
    <mergeCell ref="B27:D27"/>
    <mergeCell ref="B20:C20"/>
    <mergeCell ref="D20:E20"/>
    <mergeCell ref="B21:C21"/>
    <mergeCell ref="D21:E21"/>
    <mergeCell ref="B22:C22"/>
    <mergeCell ref="D22:E22"/>
  </mergeCells>
  <conditionalFormatting sqref="E12">
    <cfRule type="cellIs" dxfId="1" priority="2" operator="lessThanOrEqual">
      <formula>$E$16</formula>
    </cfRule>
    <cfRule type="cellIs" dxfId="0" priority="3" operator="greaterThan">
      <formula>$E$16</formula>
    </cfRule>
  </conditionalFormatting>
  <pageMargins left="0.7" right="0.7" top="0.75" bottom="0.75" header="0.3" footer="0.3"/>
  <pageSetup scale="48"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1" id="{48633C44-37FE-4EB9-A176-E109A396EB1E}">
            <x14:iconSet iconSet="3Symbols" custom="1">
              <x14:cfvo type="percent">
                <xm:f>0</xm:f>
              </x14:cfvo>
              <x14:cfvo type="num">
                <xm:f>$E$16</xm:f>
              </x14:cfvo>
              <x14:cfvo type="num" gte="0">
                <xm:f>$E$16</xm:f>
              </x14:cfvo>
              <x14:cfIcon iconSet="3Symbols" iconId="2"/>
              <x14:cfIcon iconSet="3Symbols" iconId="2"/>
              <x14:cfIcon iconSet="3Symbols" iconId="0"/>
            </x14:iconSet>
          </x14:cfRule>
          <xm:sqref>E12</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0CE914397DBF64E84808B0F885A931F" ma:contentTypeVersion="13" ma:contentTypeDescription="Crear nuevo documento." ma:contentTypeScope="" ma:versionID="cd85aed9e2b7735b463ad47428be46ff">
  <xsd:schema xmlns:xsd="http://www.w3.org/2001/XMLSchema" xmlns:xs="http://www.w3.org/2001/XMLSchema" xmlns:p="http://schemas.microsoft.com/office/2006/metadata/properties" xmlns:ns3="55f0b56b-534a-471c-a4eb-9a2426c038dd" xmlns:ns4="88b9c26c-7e47-4ed1-81f1-f12b584608c0" targetNamespace="http://schemas.microsoft.com/office/2006/metadata/properties" ma:root="true" ma:fieldsID="de8477f0d262049028e3be8de5053acb" ns3:_="" ns4:_="">
    <xsd:import namespace="55f0b56b-534a-471c-a4eb-9a2426c038dd"/>
    <xsd:import namespace="88b9c26c-7e47-4ed1-81f1-f12b584608c0"/>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DateTaken" minOccurs="0"/>
                <xsd:element ref="ns3:MediaServiceLocation" minOccurs="0"/>
                <xsd:element ref="ns4:SharedWithUsers" minOccurs="0"/>
                <xsd:element ref="ns4:SharedWithDetails" minOccurs="0"/>
                <xsd:element ref="ns4:SharingHintHash"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f0b56b-534a-471c-a4eb-9a2426c038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8b9c26c-7e47-4ed1-81f1-f12b584608c0"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SharingHintHash" ma:index="18"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BF58390-0373-4638-B0DE-812E6760C5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f0b56b-534a-471c-a4eb-9a2426c038dd"/>
    <ds:schemaRef ds:uri="88b9c26c-7e47-4ed1-81f1-f12b584608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571F5AC-8EBB-46B6-9621-95097420FBC3}">
  <ds:schemaRefs>
    <ds:schemaRef ds:uri="http://schemas.microsoft.com/sharepoint/v3/contenttype/forms"/>
  </ds:schemaRefs>
</ds:datastoreItem>
</file>

<file path=customXml/itemProps3.xml><?xml version="1.0" encoding="utf-8"?>
<ds:datastoreItem xmlns:ds="http://schemas.openxmlformats.org/officeDocument/2006/customXml" ds:itemID="{EE07ECED-76F1-4F0E-84D7-E1DBF1DB1ADD}">
  <ds:schemaRefs>
    <ds:schemaRef ds:uri="http://purl.org/dc/terms/"/>
    <ds:schemaRef ds:uri="http://schemas.microsoft.com/office/2006/documentManagement/types"/>
    <ds:schemaRef ds:uri="88b9c26c-7e47-4ed1-81f1-f12b584608c0"/>
    <ds:schemaRef ds:uri="http://schemas.microsoft.com/office/infopath/2007/PartnerControls"/>
    <ds:schemaRef ds:uri="http://schemas.microsoft.com/office/2006/metadata/properties"/>
    <ds:schemaRef ds:uri="55f0b56b-534a-471c-a4eb-9a2426c038dd"/>
    <ds:schemaRef ds:uri="http://purl.org/dc/dcmitype/"/>
    <ds:schemaRef ds:uri="http://purl.org/dc/elements/1.1/"/>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Indice</vt:lpstr>
      <vt:lpstr>EMR </vt:lpstr>
      <vt:lpstr>TalentoHumano</vt:lpstr>
      <vt:lpstr>Experiencia</vt:lpstr>
      <vt:lpstr>CostoProductosServicio</vt:lpstr>
      <vt:lpstr>TotalCostos</vt:lpstr>
      <vt:lpstr>CostoProductosServicio!Área_de_impresión</vt:lpstr>
      <vt:lpstr>'EMR '!Área_de_impresión</vt:lpstr>
      <vt:lpstr>Experiencia!Área_de_impresión</vt:lpstr>
      <vt:lpstr>TalentoHumano!Área_de_impresión</vt:lpstr>
      <vt:lpstr>TotalCostos!Área_de_impresión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LUCHITO</dc:creator>
  <cp:keywords/>
  <dc:description/>
  <cp:lastModifiedBy>Henry Humberto Parra Burbano</cp:lastModifiedBy>
  <cp:revision/>
  <dcterms:created xsi:type="dcterms:W3CDTF">2015-10-31T16:12:13Z</dcterms:created>
  <dcterms:modified xsi:type="dcterms:W3CDTF">2020-03-12T15:52:19Z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0x01010070CE914397DBF64E84808B0F885A931F</vt:lpwstr>
  </property>
</Properties>
</file>