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2-2020 MANTENI.PREV.Y CORREC. PARA REFRIGERADORES, CONGELADORES, CUARTOS FRIOS Y SISTEMA CHILLER VARIAS MARCAS\TERMINOS\"/>
    </mc:Choice>
  </mc:AlternateContent>
  <xr:revisionPtr revIDLastSave="0" documentId="13_ncr:1_{0E230847-331F-4380-BB09-2A70E7F69ED5}" xr6:coauthVersionLast="45" xr6:coauthVersionMax="45" xr10:uidLastSave="{00000000-0000-0000-0000-000000000000}"/>
  <bookViews>
    <workbookView xWindow="1125" yWindow="1125" windowWidth="18675" windowHeight="14025" xr2:uid="{00000000-000D-0000-FFFF-FFFF00000000}"/>
  </bookViews>
  <sheets>
    <sheet name="FRICON" sheetId="33" r:id="rId1"/>
  </sheets>
  <definedNames>
    <definedName name="_xlnm.Print_Area" localSheetId="0">FRICON!$A$1:$N$48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33" l="1"/>
  <c r="L10" i="33"/>
  <c r="M10" i="33" s="1"/>
  <c r="L11" i="33"/>
  <c r="M11" i="33" s="1"/>
  <c r="L12" i="33"/>
  <c r="M12" i="33" s="1"/>
  <c r="L13" i="33"/>
  <c r="M13" i="33" s="1"/>
  <c r="L14" i="33"/>
  <c r="M14" i="33" s="1"/>
  <c r="L15" i="33"/>
  <c r="L16" i="33"/>
  <c r="L17" i="33"/>
  <c r="M17" i="33" s="1"/>
  <c r="L18" i="33"/>
  <c r="M18" i="33" s="1"/>
  <c r="L19" i="33"/>
  <c r="M19" i="33" s="1"/>
  <c r="L20" i="33"/>
  <c r="M20" i="33" s="1"/>
  <c r="L21" i="33"/>
  <c r="M21" i="33" s="1"/>
  <c r="L22" i="33"/>
  <c r="M22" i="33" s="1"/>
  <c r="L23" i="33"/>
  <c r="M23" i="33" s="1"/>
  <c r="L24" i="33"/>
  <c r="M24" i="33" s="1"/>
  <c r="L25" i="33"/>
  <c r="M25" i="33" s="1"/>
  <c r="L26" i="33"/>
  <c r="M26" i="33" s="1"/>
  <c r="L27" i="33"/>
  <c r="M27" i="33" s="1"/>
  <c r="L28" i="33"/>
  <c r="M28" i="33" s="1"/>
  <c r="L29" i="33"/>
  <c r="M29" i="33" s="1"/>
  <c r="L30" i="33"/>
  <c r="M30" i="33" s="1"/>
  <c r="L31" i="33"/>
  <c r="M31" i="33" s="1"/>
  <c r="L32" i="33"/>
  <c r="M32" i="33" s="1"/>
  <c r="L33" i="33"/>
  <c r="M33" i="33" s="1"/>
  <c r="L34" i="33"/>
  <c r="M34" i="33" s="1"/>
  <c r="L35" i="33"/>
  <c r="M35" i="33" s="1"/>
  <c r="L36" i="33"/>
  <c r="M36" i="33" s="1"/>
  <c r="L37" i="33"/>
  <c r="M37" i="33" s="1"/>
  <c r="L38" i="33"/>
  <c r="L39" i="33"/>
  <c r="L40" i="33"/>
  <c r="L41" i="33"/>
  <c r="M41" i="33" s="1"/>
  <c r="L42" i="33"/>
  <c r="M42" i="33" s="1"/>
  <c r="L43" i="33"/>
  <c r="M43" i="33" s="1"/>
  <c r="L9" i="33"/>
  <c r="M9" i="33" s="1"/>
  <c r="M15" i="33"/>
  <c r="M16" i="33"/>
  <c r="M38" i="33"/>
  <c r="M39" i="33"/>
  <c r="M40" i="33"/>
  <c r="L8" i="33"/>
  <c r="M8" i="33" s="1"/>
  <c r="M44" i="3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tc={69C002B6-5403-49D9-91A3-3C0F61C538F9}</author>
    <author>tc={EDD0E295-002A-4C1B-B65C-FEEC38FDD9CE}</author>
    <author>tc={E3AAC587-EF07-4BE4-AFB0-A9C36D6EAD3A}</author>
    <author>tc={A3632BE6-D384-44EB-944A-A7682B7C5368}</author>
    <author>Nestor Javier  Vergara Pinillos</author>
  </authors>
  <commentList>
    <comment ref="H12" authorId="0" shapeId="0" xr:uid="{00000000-0006-0000-00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va a dar de baja por reposición??</t>
      </text>
    </comment>
    <comment ref="H13" authorId="1" shapeId="0" xr:uid="{00000000-0006-0000-00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va a dar de baja por reposición??</t>
      </text>
    </comment>
    <comment ref="H14" authorId="2" shapeId="0" xr:uid="{00000000-0006-0000-0000-000003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va a dar de baja por reposición??</t>
      </text>
    </comment>
    <comment ref="H27" authorId="3" shapeId="0" xr:uid="{00000000-0006-0000-0000-00000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se aprueba reparación x depreciación, Baja??</t>
      </text>
    </comment>
    <comment ref="H39" authorId="4" shapeId="0" xr:uid="{00000000-0006-0000-0000-000005000000}">
      <text>
        <r>
          <rPr>
            <b/>
            <sz val="9"/>
            <color indexed="81"/>
            <rFont val="Tahoma"/>
            <family val="2"/>
          </rPr>
          <t>Nestor Javier  Vergara Pinillos:</t>
        </r>
        <r>
          <rPr>
            <sz val="9"/>
            <color indexed="81"/>
            <rFont val="Tahoma"/>
            <family val="2"/>
          </rPr>
          <t xml:space="preserve">
49344 ANTIGUO VIEJO</t>
        </r>
      </text>
    </comment>
  </commentList>
</comments>
</file>

<file path=xl/sharedStrings.xml><?xml version="1.0" encoding="utf-8"?>
<sst xmlns="http://schemas.openxmlformats.org/spreadsheetml/2006/main" count="196" uniqueCount="112">
  <si>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</si>
  <si>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</si>
  <si>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</si>
  <si>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</si>
  <si>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</si>
  <si>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</si>
  <si>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</si>
  <si>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</si>
  <si>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</si>
  <si>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</si>
  <si>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</si>
  <si>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</si>
  <si>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</si>
  <si>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</si>
  <si>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</si>
  <si>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</si>
  <si>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</si>
  <si>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</si>
  <si>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GTC-P0X-F-0X</t>
  </si>
  <si>
    <t>31/02/2020</t>
  </si>
  <si>
    <t>TIPO DE MANTENIMIENTO: PREVENTIVO Y CORRECTIVO INCLUIDO REPUESTOS</t>
  </si>
  <si>
    <t>CHILLER</t>
  </si>
  <si>
    <t>LEGACY</t>
  </si>
  <si>
    <t>PACT7053-T3-2</t>
  </si>
  <si>
    <t>010GO21</t>
  </si>
  <si>
    <t>RADIOFARMACIA</t>
  </si>
  <si>
    <t>CONGELADOR</t>
  </si>
  <si>
    <t>POLO NORTE</t>
  </si>
  <si>
    <t>NO REGISTRA</t>
  </si>
  <si>
    <t>RESIDUOS HOSPITALARIOS</t>
  </si>
  <si>
    <t>JOSE R RAGO</t>
  </si>
  <si>
    <t>CASINO</t>
  </si>
  <si>
    <t>THERMO SCIENTIFIC</t>
  </si>
  <si>
    <t>FREF2117A15</t>
  </si>
  <si>
    <t>V14U-185759-VU</t>
  </si>
  <si>
    <t>VPH-PATOLOGÍA</t>
  </si>
  <si>
    <t>CUARTO FRIO</t>
  </si>
  <si>
    <t>ROJAS HERMANOS</t>
  </si>
  <si>
    <t>EBAL-120</t>
  </si>
  <si>
    <t>POLARES</t>
  </si>
  <si>
    <t>MCP-110</t>
  </si>
  <si>
    <t>FARMACIA 1 PISO</t>
  </si>
  <si>
    <t>CBA-120</t>
  </si>
  <si>
    <t>57338</t>
  </si>
  <si>
    <t>MAQUINA DE HACER HIELO</t>
  </si>
  <si>
    <t>HOSHZAKI AMERICAN</t>
  </si>
  <si>
    <t>ICE MAKER</t>
  </si>
  <si>
    <t>B040776</t>
  </si>
  <si>
    <t>BIOLOGÍA DEL CÁNCER</t>
  </si>
  <si>
    <t>REFRIGERADOR</t>
  </si>
  <si>
    <t>SUPERNORDICO</t>
  </si>
  <si>
    <t>3 PIES</t>
  </si>
  <si>
    <t>GAICA</t>
  </si>
  <si>
    <t>3 PISO ORIENTE</t>
  </si>
  <si>
    <t>3 PISO OCCIDENTE</t>
  </si>
  <si>
    <t>4 PISO OCCIDENTE</t>
  </si>
  <si>
    <t>4 PISO ORIENTE</t>
  </si>
  <si>
    <t>.8041610800113</t>
  </si>
  <si>
    <t>4 PISO SUR</t>
  </si>
  <si>
    <t>THERMO-SCIENTIFIC</t>
  </si>
  <si>
    <t>3766A</t>
  </si>
  <si>
    <t>5 PIES</t>
  </si>
  <si>
    <t>804161080116</t>
  </si>
  <si>
    <t>UCI PEDIATRICA</t>
  </si>
  <si>
    <t>804161080110</t>
  </si>
  <si>
    <t>6 PISO PEDIATRIA</t>
  </si>
  <si>
    <t>BIORED</t>
  </si>
  <si>
    <t>J061427924</t>
  </si>
  <si>
    <t>48955</t>
  </si>
  <si>
    <t>BANCO DE SANGRE</t>
  </si>
  <si>
    <t>HACEB</t>
  </si>
  <si>
    <t>RVC-15</t>
  </si>
  <si>
    <t>K-041115846</t>
  </si>
  <si>
    <t>FARMACIA 7 PISO</t>
  </si>
  <si>
    <t>D-071097574</t>
  </si>
  <si>
    <t>UCI QUIRURGICA</t>
  </si>
  <si>
    <t xml:space="preserve">  10° C- 18 ° C</t>
  </si>
  <si>
    <t>14-0969</t>
  </si>
  <si>
    <t>PATOLOGIA</t>
  </si>
  <si>
    <t>0 °C   6 °C</t>
  </si>
  <si>
    <t>14-0970</t>
  </si>
  <si>
    <t>BIOPETROLABS NACIONAL</t>
  </si>
  <si>
    <t>QB1.OL4</t>
  </si>
  <si>
    <t>YCL9513130616D7003</t>
  </si>
  <si>
    <t>BPL MEDICAL</t>
  </si>
  <si>
    <t>STC 280</t>
  </si>
  <si>
    <t>3766A1204A22</t>
  </si>
  <si>
    <t>.2018091246950</t>
  </si>
  <si>
    <t>BANCO NACIONAL DE TUMORES</t>
  </si>
  <si>
    <t>FRGGL1204A22</t>
  </si>
  <si>
    <t>.116135701110725</t>
  </si>
  <si>
    <t>FORMA/FREEF2117A15</t>
  </si>
  <si>
    <t>Y04U-187258-YU</t>
  </si>
  <si>
    <t>FRGG2304A23</t>
  </si>
  <si>
    <t>.011225220112130</t>
  </si>
  <si>
    <t>LABORATORIO CLÍNICO</t>
  </si>
  <si>
    <t>STC-280</t>
  </si>
  <si>
    <t>REVCO</t>
  </si>
  <si>
    <t>RPR1204A20</t>
  </si>
  <si>
    <t>X24P-117708-YP</t>
  </si>
  <si>
    <t>LAB-LINE INSTRUMENTS</t>
  </si>
  <si>
    <t>COOL-LAB</t>
  </si>
  <si>
    <t>1438051008400</t>
  </si>
  <si>
    <t>HELMER</t>
  </si>
  <si>
    <t>HLR 105</t>
  </si>
  <si>
    <t xml:space="preserve">VALOR TOTAL </t>
  </si>
  <si>
    <t xml:space="preserve">VALOR  TOTAL </t>
  </si>
  <si>
    <t xml:space="preserve">VALOR UNITARIO </t>
  </si>
  <si>
    <t xml:space="preserve">IVA </t>
  </si>
  <si>
    <t xml:space="preserve">Firmas Representante Legal </t>
  </si>
  <si>
    <t xml:space="preserve">ANEXO N° 4 ITEM 1 MANTENIMIENTO </t>
  </si>
  <si>
    <t>BOLSA DE REPUESTO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</si>
</sst>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dd\-mm\-yyyy"/>
    <numFmt numFmtId="165" formatCode="0;[Red]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42" fontId="30" fillId="0" borderId="0" applyFont="0" applyFill="0" applyBorder="0" applyAlignment="0" applyProtection="0"/>
  </cellStyleXfs>
  <cellXfs count="87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1" fillId="26" borderId="26" xfId="0" applyFont="1" applyFill="1" applyBorder="1" applyAlignment="1">
      <alignment horizontal="center" vertical="center"/>
    </xf>
    <xf numFmtId="1" fontId="21" fillId="26" borderId="27" xfId="0" applyNumberFormat="1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6" borderId="27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26" fillId="2" borderId="38" xfId="0" applyFont="1" applyFill="1" applyBorder="1" applyAlignment="1">
      <alignment horizontal="center" vertical="center" wrapText="1"/>
    </xf>
    <xf numFmtId="0" fontId="26" fillId="2" borderId="4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5" fontId="2" fillId="0" borderId="3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5" fontId="2" fillId="2" borderId="34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42" fontId="25" fillId="0" borderId="37" xfId="46" applyFont="1" applyBorder="1" applyAlignment="1">
      <alignment vertical="center" wrapText="1"/>
    </xf>
    <xf numFmtId="42" fontId="25" fillId="0" borderId="42" xfId="46" applyFont="1" applyBorder="1" applyAlignment="1">
      <alignment vertical="center" wrapText="1"/>
    </xf>
    <xf numFmtId="42" fontId="25" fillId="0" borderId="39" xfId="46" applyFont="1" applyBorder="1" applyAlignment="1">
      <alignment vertical="center" wrapText="1"/>
    </xf>
    <xf numFmtId="42" fontId="25" fillId="0" borderId="44" xfId="46" applyFont="1" applyBorder="1" applyAlignment="1">
      <alignment vertical="center" wrapText="1"/>
    </xf>
    <xf numFmtId="42" fontId="25" fillId="0" borderId="41" xfId="46" applyFont="1" applyBorder="1" applyAlignment="1">
      <alignment horizontal="center" vertical="center" wrapText="1"/>
    </xf>
    <xf numFmtId="42" fontId="25" fillId="2" borderId="34" xfId="46" applyFont="1" applyFill="1" applyBorder="1" applyAlignment="1">
      <alignment vertical="center" wrapText="1"/>
    </xf>
    <xf numFmtId="42" fontId="25" fillId="2" borderId="43" xfId="46" applyFont="1" applyFill="1" applyBorder="1" applyAlignment="1">
      <alignment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1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3" fontId="23" fillId="0" borderId="13" xfId="0" applyNumberFormat="1" applyFont="1" applyFill="1" applyBorder="1" applyAlignment="1" applyProtection="1">
      <alignment horizontal="center" vertical="center" wrapText="1"/>
    </xf>
    <xf numFmtId="3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14" xfId="0" applyNumberFormat="1" applyFont="1" applyFill="1" applyBorder="1" applyAlignment="1" applyProtection="1">
      <alignment horizontal="center" vertical="center" wrapText="1"/>
    </xf>
    <xf numFmtId="3" fontId="23" fillId="0" borderId="16" xfId="0" applyNumberFormat="1" applyFont="1" applyFill="1" applyBorder="1" applyAlignment="1" applyProtection="1">
      <alignment horizontal="center" vertical="center" wrapText="1"/>
    </xf>
    <xf numFmtId="3" fontId="23" fillId="0" borderId="2" xfId="0" applyNumberFormat="1" applyFont="1" applyFill="1" applyBorder="1" applyAlignment="1" applyProtection="1">
      <alignment horizontal="center" vertical="center" wrapText="1"/>
    </xf>
    <xf numFmtId="3" fontId="23" fillId="0" borderId="17" xfId="0" applyNumberFormat="1" applyFont="1" applyFill="1" applyBorder="1" applyAlignment="1" applyProtection="1">
      <alignment horizontal="center" vertical="center" wrapText="1"/>
    </xf>
    <xf numFmtId="3" fontId="23" fillId="0" borderId="45" xfId="0" applyNumberFormat="1" applyFont="1" applyFill="1" applyBorder="1" applyAlignment="1" applyProtection="1">
      <alignment horizontal="center" vertical="center" wrapText="1"/>
    </xf>
    <xf numFmtId="3" fontId="23" fillId="0" borderId="46" xfId="0" applyNumberFormat="1" applyFont="1" applyFill="1" applyBorder="1" applyAlignment="1" applyProtection="1">
      <alignment horizontal="center" vertical="center" wrapText="1"/>
    </xf>
    <xf numFmtId="3" fontId="23" fillId="0" borderId="4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1" fillId="26" borderId="2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33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4" fillId="25" borderId="31" xfId="45" applyFont="1" applyFill="1" applyBorder="1" applyAlignment="1">
      <alignment horizontal="center" vertical="center" wrapText="1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32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30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</cellXfs>
  <cellStyles count="47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 [0]" xfId="46" builtinId="7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97606</xdr:colOff>
      <xdr:row>0</xdr:row>
      <xdr:rowOff>104775</xdr:rowOff>
    </xdr:from>
    <xdr:to>
      <xdr:col>4</xdr:col>
      <xdr:colOff>77669</xdr:colOff>
      <xdr:row>3</xdr:row>
      <xdr:rowOff>183525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32" y="104775"/>
          <a:ext cx="973531" cy="9390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ndra Gonzalez Castelblanco" id="{0E8A0E69-88D9-407F-9E64-274DD9EE6139}" userId="S::sgonzalezc@cancer.gov.co::ce5695f0-e98c-48ce-ac2e-2c282875a1c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2" dT="2020-03-17T17:02:17.10" personId="{0E8A0E69-88D9-407F-9E64-274DD9EE6139}" id="{69C002B6-5403-49D9-91A3-3C0F61C538F9}">
    <text>Se va a dar de baja por reposición??</text>
  </threadedComment>
  <threadedComment ref="H13" dT="2020-03-17T17:02:27.87" personId="{0E8A0E69-88D9-407F-9E64-274DD9EE6139}" id="{EDD0E295-002A-4C1B-B65C-FEEC38FDD9CE}">
    <text>Se va a dar de baja por reposición??</text>
  </threadedComment>
  <threadedComment ref="H14" dT="2020-03-17T17:02:33.50" personId="{0E8A0E69-88D9-407F-9E64-274DD9EE6139}" id="{E3AAC587-EF07-4BE4-AFB0-A9C36D6EAD3A}">
    <text>Se va a dar de baja por reposición??</text>
  </threadedComment>
  <threadedComment ref="H27" dT="2020-03-17T17:02:59.16" personId="{0E8A0E69-88D9-407F-9E64-274DD9EE6139}" id="{A3632BE6-D384-44EB-944A-A7682B7C5368}">
    <text>No se aprueba reparación x depreciación, Baja??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N55"/>
  <sheetViews>
    <sheetView tabSelected="1" topLeftCell="A18" zoomScale="62" zoomScaleNormal="62" workbookViewId="0">
      <selection activeCell="O25" sqref="O25"/>
    </sheetView>
  </sheetViews>
  <sheetFormatPr baseColWidth="10" defaultColWidth="11.42578125" defaultRowHeight="12.75" x14ac:dyDescent="0.25"/>
  <cols>
    <col min="1" max="3" width="4.7109375" style="2" customWidth="1"/>
    <col min="4" max="4" width="14.140625" style="2" customWidth="1"/>
    <col min="5" max="5" width="18.5703125" style="7" customWidth="1"/>
    <col min="6" max="6" width="21.5703125" style="7" customWidth="1"/>
    <col min="7" max="7" width="17" style="2" customWidth="1"/>
    <col min="8" max="8" width="12.85546875" style="2" customWidth="1"/>
    <col min="9" max="9" width="22.5703125" style="2" customWidth="1"/>
    <col min="10" max="10" width="32.42578125" style="7" customWidth="1"/>
    <col min="11" max="11" width="32.42578125" style="35" customWidth="1"/>
    <col min="12" max="12" width="16.42578125" style="8" customWidth="1"/>
    <col min="13" max="13" width="24.7109375" style="2" customWidth="1"/>
    <col min="14" max="16384" width="11.42578125" style="2"/>
  </cols>
  <sheetData>
    <row r="1" spans="1:14" ht="22.5" customHeight="1" x14ac:dyDescent="0.25">
      <c r="A1" s="70"/>
      <c r="B1" s="71"/>
      <c r="C1" s="71"/>
      <c r="D1" s="71"/>
      <c r="E1" s="72"/>
      <c r="F1" s="55" t="s">
        <v>13</v>
      </c>
      <c r="G1" s="56"/>
      <c r="H1" s="56"/>
      <c r="I1" s="56"/>
      <c r="J1" s="56"/>
      <c r="K1" s="57"/>
      <c r="L1" s="3" t="s">
        <v>7</v>
      </c>
      <c r="M1" s="13" t="s">
        <v>18</v>
      </c>
      <c r="N1" s="1"/>
    </row>
    <row r="2" spans="1:14" ht="22.5" customHeight="1" x14ac:dyDescent="0.25">
      <c r="A2" s="73"/>
      <c r="B2" s="74"/>
      <c r="C2" s="74"/>
      <c r="D2" s="74"/>
      <c r="E2" s="75"/>
      <c r="F2" s="55" t="s">
        <v>8</v>
      </c>
      <c r="G2" s="56"/>
      <c r="H2" s="56"/>
      <c r="I2" s="56"/>
      <c r="J2" s="56"/>
      <c r="K2" s="57"/>
      <c r="L2" s="3" t="s">
        <v>9</v>
      </c>
      <c r="M2" s="14" t="s">
        <v>16</v>
      </c>
      <c r="N2" s="1"/>
    </row>
    <row r="3" spans="1:14" ht="22.5" customHeight="1" x14ac:dyDescent="0.25">
      <c r="A3" s="73"/>
      <c r="B3" s="74"/>
      <c r="C3" s="74"/>
      <c r="D3" s="74"/>
      <c r="E3" s="75"/>
      <c r="F3" s="49" t="s">
        <v>14</v>
      </c>
      <c r="G3" s="50"/>
      <c r="H3" s="50"/>
      <c r="I3" s="50"/>
      <c r="J3" s="50"/>
      <c r="K3" s="51"/>
      <c r="L3" s="3" t="s">
        <v>10</v>
      </c>
      <c r="M3" s="15" t="s">
        <v>19</v>
      </c>
      <c r="N3" s="1"/>
    </row>
    <row r="4" spans="1:14" ht="22.5" customHeight="1" x14ac:dyDescent="0.25">
      <c r="A4" s="76"/>
      <c r="B4" s="77"/>
      <c r="C4" s="77"/>
      <c r="D4" s="77"/>
      <c r="E4" s="78"/>
      <c r="F4" s="52"/>
      <c r="G4" s="53"/>
      <c r="H4" s="53"/>
      <c r="I4" s="53"/>
      <c r="J4" s="53"/>
      <c r="K4" s="54"/>
      <c r="L4" s="66" t="s">
        <v>11</v>
      </c>
      <c r="M4" s="66"/>
      <c r="N4" s="1"/>
    </row>
    <row r="5" spans="1:14" s="1" customFormat="1" ht="15" customHeight="1" thickBot="1" x14ac:dyDescent="0.3">
      <c r="A5" s="79" t="s">
        <v>110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4" ht="30" customHeight="1" thickBot="1" x14ac:dyDescent="0.3">
      <c r="A6" s="67" t="s">
        <v>20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  <c r="N6" s="1"/>
    </row>
    <row r="7" spans="1:14" ht="38.25" customHeight="1" thickBot="1" x14ac:dyDescent="0.3">
      <c r="A7" s="9" t="s">
        <v>15</v>
      </c>
      <c r="B7" s="63" t="s">
        <v>0</v>
      </c>
      <c r="C7" s="64"/>
      <c r="D7" s="65"/>
      <c r="E7" s="12" t="s">
        <v>1</v>
      </c>
      <c r="F7" s="12" t="s">
        <v>2</v>
      </c>
      <c r="G7" s="12" t="s">
        <v>3</v>
      </c>
      <c r="H7" s="17" t="s">
        <v>4</v>
      </c>
      <c r="I7" s="12" t="s">
        <v>5</v>
      </c>
      <c r="J7" s="12" t="s">
        <v>6</v>
      </c>
      <c r="K7" s="12" t="s">
        <v>107</v>
      </c>
      <c r="L7" s="10" t="s">
        <v>108</v>
      </c>
      <c r="M7" s="11" t="s">
        <v>105</v>
      </c>
      <c r="N7" s="1"/>
    </row>
    <row r="8" spans="1:14" ht="49.5" customHeight="1" x14ac:dyDescent="0.25">
      <c r="A8" s="19">
        <v>1</v>
      </c>
      <c r="B8" s="80" t="s">
        <v>21</v>
      </c>
      <c r="C8" s="80"/>
      <c r="D8" s="80"/>
      <c r="E8" s="24" t="s">
        <v>22</v>
      </c>
      <c r="F8" s="25" t="s">
        <v>23</v>
      </c>
      <c r="G8" s="25" t="s">
        <v>24</v>
      </c>
      <c r="H8" s="27">
        <v>63801</v>
      </c>
      <c r="I8" s="25" t="s">
        <v>25</v>
      </c>
      <c r="J8" s="59" t="s">
        <v>111</v>
      </c>
      <c r="K8" s="31"/>
      <c r="L8" s="41">
        <f>K8*19%</f>
        <v>0</v>
      </c>
      <c r="M8" s="36">
        <f>L8+K8</f>
        <v>0</v>
      </c>
      <c r="N8" s="1"/>
    </row>
    <row r="9" spans="1:14" ht="48" customHeight="1" x14ac:dyDescent="0.25">
      <c r="A9" s="20">
        <v>2</v>
      </c>
      <c r="B9" s="58" t="s">
        <v>26</v>
      </c>
      <c r="C9" s="58"/>
      <c r="D9" s="58"/>
      <c r="E9" s="22" t="s">
        <v>27</v>
      </c>
      <c r="F9" s="18" t="s">
        <v>28</v>
      </c>
      <c r="G9" s="18" t="s">
        <v>28</v>
      </c>
      <c r="H9" s="28">
        <v>48657</v>
      </c>
      <c r="I9" s="18" t="s">
        <v>29</v>
      </c>
      <c r="J9" s="60"/>
      <c r="K9" s="32"/>
      <c r="L9" s="42">
        <f>K9*19%</f>
        <v>0</v>
      </c>
      <c r="M9" s="37">
        <f t="shared" ref="M9:M43" si="0">L9+K9</f>
        <v>0</v>
      </c>
      <c r="N9" s="1"/>
    </row>
    <row r="10" spans="1:14" ht="49.5" customHeight="1" x14ac:dyDescent="0.25">
      <c r="A10" s="20">
        <v>3</v>
      </c>
      <c r="B10" s="58" t="s">
        <v>26</v>
      </c>
      <c r="C10" s="58"/>
      <c r="D10" s="58"/>
      <c r="E10" s="18" t="s">
        <v>30</v>
      </c>
      <c r="F10" s="18">
        <v>3002</v>
      </c>
      <c r="G10" s="18">
        <v>32552</v>
      </c>
      <c r="H10" s="28">
        <v>62250</v>
      </c>
      <c r="I10" s="18" t="s">
        <v>31</v>
      </c>
      <c r="J10" s="60"/>
      <c r="K10" s="32"/>
      <c r="L10" s="42">
        <f t="shared" ref="L10:L43" si="1">K10*19%</f>
        <v>0</v>
      </c>
      <c r="M10" s="37">
        <f t="shared" si="0"/>
        <v>0</v>
      </c>
      <c r="N10" s="1"/>
    </row>
    <row r="11" spans="1:14" ht="48" customHeight="1" x14ac:dyDescent="0.25">
      <c r="A11" s="20">
        <v>4</v>
      </c>
      <c r="B11" s="58" t="s">
        <v>26</v>
      </c>
      <c r="C11" s="58"/>
      <c r="D11" s="58"/>
      <c r="E11" s="22" t="s">
        <v>32</v>
      </c>
      <c r="F11" s="18" t="s">
        <v>33</v>
      </c>
      <c r="G11" s="18" t="s">
        <v>34</v>
      </c>
      <c r="H11" s="28">
        <v>51277</v>
      </c>
      <c r="I11" s="18" t="s">
        <v>35</v>
      </c>
      <c r="J11" s="60"/>
      <c r="K11" s="32"/>
      <c r="L11" s="42">
        <f t="shared" si="1"/>
        <v>0</v>
      </c>
      <c r="M11" s="37">
        <f t="shared" si="0"/>
        <v>0</v>
      </c>
      <c r="N11" s="1"/>
    </row>
    <row r="12" spans="1:14" ht="49.5" customHeight="1" x14ac:dyDescent="0.25">
      <c r="A12" s="20">
        <v>5</v>
      </c>
      <c r="B12" s="58" t="s">
        <v>36</v>
      </c>
      <c r="C12" s="58"/>
      <c r="D12" s="58"/>
      <c r="E12" s="22" t="s">
        <v>37</v>
      </c>
      <c r="F12" s="18" t="s">
        <v>38</v>
      </c>
      <c r="G12" s="18">
        <v>7552</v>
      </c>
      <c r="H12" s="28">
        <v>62318</v>
      </c>
      <c r="I12" s="18" t="s">
        <v>31</v>
      </c>
      <c r="J12" s="60"/>
      <c r="K12" s="32"/>
      <c r="L12" s="42">
        <f t="shared" si="1"/>
        <v>0</v>
      </c>
      <c r="M12" s="38">
        <f t="shared" si="0"/>
        <v>0</v>
      </c>
      <c r="N12" s="1"/>
    </row>
    <row r="13" spans="1:14" ht="48" customHeight="1" x14ac:dyDescent="0.25">
      <c r="A13" s="20">
        <v>6</v>
      </c>
      <c r="B13" s="58" t="s">
        <v>36</v>
      </c>
      <c r="C13" s="58"/>
      <c r="D13" s="58"/>
      <c r="E13" s="22" t="s">
        <v>39</v>
      </c>
      <c r="F13" s="18" t="s">
        <v>28</v>
      </c>
      <c r="G13" s="23" t="s">
        <v>40</v>
      </c>
      <c r="H13" s="28">
        <v>19056</v>
      </c>
      <c r="I13" s="18" t="s">
        <v>41</v>
      </c>
      <c r="J13" s="60"/>
      <c r="K13" s="32"/>
      <c r="L13" s="42">
        <f t="shared" si="1"/>
        <v>0</v>
      </c>
      <c r="M13" s="37">
        <f t="shared" si="0"/>
        <v>0</v>
      </c>
      <c r="N13" s="1"/>
    </row>
    <row r="14" spans="1:14" ht="49.5" customHeight="1" x14ac:dyDescent="0.25">
      <c r="A14" s="20">
        <v>7</v>
      </c>
      <c r="B14" s="58" t="s">
        <v>36</v>
      </c>
      <c r="C14" s="58"/>
      <c r="D14" s="58"/>
      <c r="E14" s="22" t="s">
        <v>37</v>
      </c>
      <c r="F14" s="18" t="s">
        <v>42</v>
      </c>
      <c r="G14" s="23">
        <v>6006</v>
      </c>
      <c r="H14" s="28" t="s">
        <v>43</v>
      </c>
      <c r="I14" s="18" t="s">
        <v>41</v>
      </c>
      <c r="J14" s="60"/>
      <c r="K14" s="32"/>
      <c r="L14" s="42">
        <f t="shared" si="1"/>
        <v>0</v>
      </c>
      <c r="M14" s="37">
        <f t="shared" si="0"/>
        <v>0</v>
      </c>
      <c r="N14" s="1"/>
    </row>
    <row r="15" spans="1:14" ht="48" customHeight="1" x14ac:dyDescent="0.25">
      <c r="A15" s="20">
        <v>8</v>
      </c>
      <c r="B15" s="58" t="s">
        <v>44</v>
      </c>
      <c r="C15" s="58"/>
      <c r="D15" s="58"/>
      <c r="E15" s="22" t="s">
        <v>45</v>
      </c>
      <c r="F15" s="18" t="s">
        <v>46</v>
      </c>
      <c r="G15" s="18" t="s">
        <v>47</v>
      </c>
      <c r="H15" s="28">
        <v>56384</v>
      </c>
      <c r="I15" s="18" t="s">
        <v>48</v>
      </c>
      <c r="J15" s="60"/>
      <c r="K15" s="32"/>
      <c r="L15" s="42">
        <f t="shared" si="1"/>
        <v>0</v>
      </c>
      <c r="M15" s="37">
        <f t="shared" si="0"/>
        <v>0</v>
      </c>
      <c r="N15" s="1"/>
    </row>
    <row r="16" spans="1:14" ht="49.5" customHeight="1" x14ac:dyDescent="0.25">
      <c r="A16" s="20">
        <v>9</v>
      </c>
      <c r="B16" s="58" t="s">
        <v>49</v>
      </c>
      <c r="C16" s="58"/>
      <c r="D16" s="58"/>
      <c r="E16" s="22" t="s">
        <v>50</v>
      </c>
      <c r="F16" s="18" t="s">
        <v>51</v>
      </c>
      <c r="G16" s="18">
        <v>804161080105</v>
      </c>
      <c r="H16" s="28">
        <v>60018</v>
      </c>
      <c r="I16" s="18" t="s">
        <v>52</v>
      </c>
      <c r="J16" s="60"/>
      <c r="K16" s="32"/>
      <c r="L16" s="42">
        <f t="shared" si="1"/>
        <v>0</v>
      </c>
      <c r="M16" s="37">
        <f t="shared" si="0"/>
        <v>0</v>
      </c>
      <c r="N16" s="1"/>
    </row>
    <row r="17" spans="1:14" ht="48" customHeight="1" x14ac:dyDescent="0.25">
      <c r="A17" s="20">
        <v>10</v>
      </c>
      <c r="B17" s="58" t="s">
        <v>49</v>
      </c>
      <c r="C17" s="58"/>
      <c r="D17" s="58"/>
      <c r="E17" s="22" t="s">
        <v>50</v>
      </c>
      <c r="F17" s="18" t="s">
        <v>51</v>
      </c>
      <c r="G17" s="18">
        <v>804161080117</v>
      </c>
      <c r="H17" s="28">
        <v>60020</v>
      </c>
      <c r="I17" s="18" t="s">
        <v>53</v>
      </c>
      <c r="J17" s="60"/>
      <c r="K17" s="32"/>
      <c r="L17" s="42">
        <f t="shared" si="1"/>
        <v>0</v>
      </c>
      <c r="M17" s="37">
        <f t="shared" si="0"/>
        <v>0</v>
      </c>
      <c r="N17" s="1"/>
    </row>
    <row r="18" spans="1:14" ht="49.5" customHeight="1" x14ac:dyDescent="0.25">
      <c r="A18" s="20">
        <v>11</v>
      </c>
      <c r="B18" s="58" t="s">
        <v>49</v>
      </c>
      <c r="C18" s="58"/>
      <c r="D18" s="58"/>
      <c r="E18" s="22" t="s">
        <v>50</v>
      </c>
      <c r="F18" s="18" t="s">
        <v>51</v>
      </c>
      <c r="G18" s="18">
        <v>804161080115</v>
      </c>
      <c r="H18" s="28">
        <v>60019</v>
      </c>
      <c r="I18" s="18" t="s">
        <v>54</v>
      </c>
      <c r="J18" s="60"/>
      <c r="K18" s="32"/>
      <c r="L18" s="42">
        <f t="shared" si="1"/>
        <v>0</v>
      </c>
      <c r="M18" s="37">
        <f t="shared" si="0"/>
        <v>0</v>
      </c>
      <c r="N18" s="1"/>
    </row>
    <row r="19" spans="1:14" ht="48" customHeight="1" x14ac:dyDescent="0.25">
      <c r="A19" s="20">
        <v>12</v>
      </c>
      <c r="B19" s="58" t="s">
        <v>49</v>
      </c>
      <c r="C19" s="58"/>
      <c r="D19" s="58"/>
      <c r="E19" s="22" t="s">
        <v>50</v>
      </c>
      <c r="F19" s="18" t="s">
        <v>51</v>
      </c>
      <c r="G19" s="18">
        <v>804161080114</v>
      </c>
      <c r="H19" s="28">
        <v>60023</v>
      </c>
      <c r="I19" s="18" t="s">
        <v>55</v>
      </c>
      <c r="J19" s="60"/>
      <c r="K19" s="32"/>
      <c r="L19" s="42">
        <f t="shared" si="1"/>
        <v>0</v>
      </c>
      <c r="M19" s="37">
        <f t="shared" si="0"/>
        <v>0</v>
      </c>
      <c r="N19" s="1"/>
    </row>
    <row r="20" spans="1:14" ht="49.5" customHeight="1" x14ac:dyDescent="0.25">
      <c r="A20" s="20">
        <v>13</v>
      </c>
      <c r="B20" s="58" t="s">
        <v>49</v>
      </c>
      <c r="C20" s="58"/>
      <c r="D20" s="58"/>
      <c r="E20" s="22" t="s">
        <v>50</v>
      </c>
      <c r="F20" s="18" t="s">
        <v>51</v>
      </c>
      <c r="G20" s="18" t="s">
        <v>28</v>
      </c>
      <c r="H20" s="28">
        <v>60024</v>
      </c>
      <c r="I20" s="18" t="s">
        <v>56</v>
      </c>
      <c r="J20" s="60"/>
      <c r="K20" s="32"/>
      <c r="L20" s="42">
        <f t="shared" si="1"/>
        <v>0</v>
      </c>
      <c r="M20" s="37">
        <f t="shared" si="0"/>
        <v>0</v>
      </c>
      <c r="N20" s="1"/>
    </row>
    <row r="21" spans="1:14" ht="48" customHeight="1" x14ac:dyDescent="0.25">
      <c r="A21" s="20">
        <v>14</v>
      </c>
      <c r="B21" s="58" t="s">
        <v>49</v>
      </c>
      <c r="C21" s="58"/>
      <c r="D21" s="58"/>
      <c r="E21" s="22" t="s">
        <v>50</v>
      </c>
      <c r="F21" s="18" t="s">
        <v>51</v>
      </c>
      <c r="G21" s="18" t="s">
        <v>57</v>
      </c>
      <c r="H21" s="28">
        <v>60017</v>
      </c>
      <c r="I21" s="18" t="s">
        <v>58</v>
      </c>
      <c r="J21" s="60"/>
      <c r="K21" s="32"/>
      <c r="L21" s="42">
        <f t="shared" si="1"/>
        <v>0</v>
      </c>
      <c r="M21" s="37">
        <f t="shared" si="0"/>
        <v>0</v>
      </c>
      <c r="N21" s="1"/>
    </row>
    <row r="22" spans="1:14" ht="49.5" customHeight="1" x14ac:dyDescent="0.25">
      <c r="A22" s="20">
        <v>15</v>
      </c>
      <c r="B22" s="58" t="s">
        <v>49</v>
      </c>
      <c r="C22" s="58"/>
      <c r="D22" s="58"/>
      <c r="E22" s="22" t="s">
        <v>59</v>
      </c>
      <c r="F22" s="18" t="s">
        <v>60</v>
      </c>
      <c r="G22" s="18">
        <v>2018091246554</v>
      </c>
      <c r="H22" s="28">
        <v>53284</v>
      </c>
      <c r="I22" s="18" t="s">
        <v>35</v>
      </c>
      <c r="J22" s="60"/>
      <c r="K22" s="32"/>
      <c r="L22" s="42">
        <f t="shared" si="1"/>
        <v>0</v>
      </c>
      <c r="M22" s="37">
        <f t="shared" si="0"/>
        <v>0</v>
      </c>
      <c r="N22" s="1"/>
    </row>
    <row r="23" spans="1:14" ht="48" customHeight="1" x14ac:dyDescent="0.25">
      <c r="A23" s="20">
        <v>16</v>
      </c>
      <c r="B23" s="58" t="s">
        <v>49</v>
      </c>
      <c r="C23" s="58"/>
      <c r="D23" s="58"/>
      <c r="E23" s="22" t="s">
        <v>50</v>
      </c>
      <c r="F23" s="18" t="s">
        <v>61</v>
      </c>
      <c r="G23" s="18" t="s">
        <v>62</v>
      </c>
      <c r="H23" s="28">
        <v>60022</v>
      </c>
      <c r="I23" s="18" t="s">
        <v>63</v>
      </c>
      <c r="J23" s="60"/>
      <c r="K23" s="32"/>
      <c r="L23" s="42">
        <f t="shared" si="1"/>
        <v>0</v>
      </c>
      <c r="M23" s="37">
        <f t="shared" si="0"/>
        <v>0</v>
      </c>
      <c r="N23" s="1"/>
    </row>
    <row r="24" spans="1:14" ht="49.5" customHeight="1" x14ac:dyDescent="0.25">
      <c r="A24" s="20">
        <v>17</v>
      </c>
      <c r="B24" s="58" t="s">
        <v>49</v>
      </c>
      <c r="C24" s="58"/>
      <c r="D24" s="58"/>
      <c r="E24" s="22" t="s">
        <v>50</v>
      </c>
      <c r="F24" s="18" t="s">
        <v>61</v>
      </c>
      <c r="G24" s="18" t="s">
        <v>64</v>
      </c>
      <c r="H24" s="28">
        <v>60021</v>
      </c>
      <c r="I24" s="18" t="s">
        <v>65</v>
      </c>
      <c r="J24" s="60"/>
      <c r="K24" s="32"/>
      <c r="L24" s="42">
        <f t="shared" si="1"/>
        <v>0</v>
      </c>
      <c r="M24" s="37">
        <f t="shared" si="0"/>
        <v>0</v>
      </c>
      <c r="N24" s="1"/>
    </row>
    <row r="25" spans="1:14" ht="48" customHeight="1" x14ac:dyDescent="0.25">
      <c r="A25" s="20">
        <v>18</v>
      </c>
      <c r="B25" s="58" t="s">
        <v>49</v>
      </c>
      <c r="C25" s="58"/>
      <c r="D25" s="58"/>
      <c r="E25" s="22" t="s">
        <v>66</v>
      </c>
      <c r="F25" s="18" t="s">
        <v>28</v>
      </c>
      <c r="G25" s="18" t="s">
        <v>67</v>
      </c>
      <c r="H25" s="28" t="s">
        <v>68</v>
      </c>
      <c r="I25" s="18" t="s">
        <v>69</v>
      </c>
      <c r="J25" s="60"/>
      <c r="K25" s="32"/>
      <c r="L25" s="42">
        <f t="shared" si="1"/>
        <v>0</v>
      </c>
      <c r="M25" s="37">
        <f t="shared" si="0"/>
        <v>0</v>
      </c>
      <c r="N25" s="1"/>
    </row>
    <row r="26" spans="1:14" ht="49.5" customHeight="1" x14ac:dyDescent="0.25">
      <c r="A26" s="20">
        <v>19</v>
      </c>
      <c r="B26" s="58" t="s">
        <v>49</v>
      </c>
      <c r="C26" s="58"/>
      <c r="D26" s="58"/>
      <c r="E26" s="22" t="s">
        <v>32</v>
      </c>
      <c r="F26" s="18" t="s">
        <v>60</v>
      </c>
      <c r="G26" s="18">
        <v>168928101111031</v>
      </c>
      <c r="H26" s="28">
        <v>55216</v>
      </c>
      <c r="I26" s="18" t="s">
        <v>35</v>
      </c>
      <c r="J26" s="60"/>
      <c r="K26" s="32"/>
      <c r="L26" s="42">
        <f t="shared" si="1"/>
        <v>0</v>
      </c>
      <c r="M26" s="37">
        <f t="shared" si="0"/>
        <v>0</v>
      </c>
      <c r="N26" s="1"/>
    </row>
    <row r="27" spans="1:14" ht="48" customHeight="1" x14ac:dyDescent="0.25">
      <c r="A27" s="20">
        <v>20</v>
      </c>
      <c r="B27" s="58" t="s">
        <v>49</v>
      </c>
      <c r="C27" s="58"/>
      <c r="D27" s="58"/>
      <c r="E27" s="22" t="s">
        <v>70</v>
      </c>
      <c r="F27" s="18" t="s">
        <v>71</v>
      </c>
      <c r="G27" s="23" t="s">
        <v>72</v>
      </c>
      <c r="H27" s="28">
        <v>27463</v>
      </c>
      <c r="I27" s="18" t="s">
        <v>73</v>
      </c>
      <c r="J27" s="60"/>
      <c r="K27" s="32"/>
      <c r="L27" s="42">
        <f t="shared" si="1"/>
        <v>0</v>
      </c>
      <c r="M27" s="37">
        <f t="shared" si="0"/>
        <v>0</v>
      </c>
      <c r="N27" s="1"/>
    </row>
    <row r="28" spans="1:14" ht="49.5" customHeight="1" x14ac:dyDescent="0.25">
      <c r="A28" s="20">
        <v>21</v>
      </c>
      <c r="B28" s="58" t="s">
        <v>49</v>
      </c>
      <c r="C28" s="58"/>
      <c r="D28" s="58"/>
      <c r="E28" s="22" t="s">
        <v>28</v>
      </c>
      <c r="F28" s="18" t="s">
        <v>28</v>
      </c>
      <c r="G28" s="18" t="s">
        <v>74</v>
      </c>
      <c r="H28" s="28">
        <v>48954</v>
      </c>
      <c r="I28" s="22" t="s">
        <v>75</v>
      </c>
      <c r="J28" s="60"/>
      <c r="K28" s="32"/>
      <c r="L28" s="42">
        <f t="shared" si="1"/>
        <v>0</v>
      </c>
      <c r="M28" s="37">
        <f t="shared" si="0"/>
        <v>0</v>
      </c>
      <c r="N28" s="1"/>
    </row>
    <row r="29" spans="1:14" ht="48" customHeight="1" x14ac:dyDescent="0.25">
      <c r="A29" s="20">
        <v>22</v>
      </c>
      <c r="B29" s="58" t="s">
        <v>49</v>
      </c>
      <c r="C29" s="58"/>
      <c r="D29" s="58"/>
      <c r="E29" s="22" t="s">
        <v>50</v>
      </c>
      <c r="F29" s="18" t="s">
        <v>76</v>
      </c>
      <c r="G29" s="18" t="s">
        <v>77</v>
      </c>
      <c r="H29" s="28">
        <v>58609</v>
      </c>
      <c r="I29" s="18" t="s">
        <v>78</v>
      </c>
      <c r="J29" s="60"/>
      <c r="K29" s="32"/>
      <c r="L29" s="42">
        <f t="shared" si="1"/>
        <v>0</v>
      </c>
      <c r="M29" s="37">
        <f t="shared" si="0"/>
        <v>0</v>
      </c>
      <c r="N29" s="1"/>
    </row>
    <row r="30" spans="1:14" ht="49.5" customHeight="1" x14ac:dyDescent="0.25">
      <c r="A30" s="20">
        <v>23</v>
      </c>
      <c r="B30" s="58" t="s">
        <v>49</v>
      </c>
      <c r="C30" s="58"/>
      <c r="D30" s="58"/>
      <c r="E30" s="22" t="s">
        <v>50</v>
      </c>
      <c r="F30" s="18" t="s">
        <v>79</v>
      </c>
      <c r="G30" s="18" t="s">
        <v>80</v>
      </c>
      <c r="H30" s="28">
        <v>58610</v>
      </c>
      <c r="I30" s="18" t="s">
        <v>78</v>
      </c>
      <c r="J30" s="60"/>
      <c r="K30" s="32"/>
      <c r="L30" s="42">
        <f t="shared" si="1"/>
        <v>0</v>
      </c>
      <c r="M30" s="37">
        <f t="shared" si="0"/>
        <v>0</v>
      </c>
      <c r="N30" s="1"/>
    </row>
    <row r="31" spans="1:14" ht="48" customHeight="1" x14ac:dyDescent="0.25">
      <c r="A31" s="20">
        <v>24</v>
      </c>
      <c r="B31" s="58" t="s">
        <v>49</v>
      </c>
      <c r="C31" s="58"/>
      <c r="D31" s="58"/>
      <c r="E31" s="22" t="s">
        <v>81</v>
      </c>
      <c r="F31" s="18" t="s">
        <v>82</v>
      </c>
      <c r="G31" s="18" t="s">
        <v>83</v>
      </c>
      <c r="H31" s="28">
        <v>58559</v>
      </c>
      <c r="I31" s="18" t="s">
        <v>48</v>
      </c>
      <c r="J31" s="60"/>
      <c r="K31" s="32"/>
      <c r="L31" s="42">
        <f t="shared" si="1"/>
        <v>0</v>
      </c>
      <c r="M31" s="37">
        <f t="shared" si="0"/>
        <v>0</v>
      </c>
      <c r="N31" s="1"/>
    </row>
    <row r="32" spans="1:14" ht="49.5" customHeight="1" x14ac:dyDescent="0.25">
      <c r="A32" s="20">
        <v>25</v>
      </c>
      <c r="B32" s="58" t="s">
        <v>49</v>
      </c>
      <c r="C32" s="58"/>
      <c r="D32" s="58"/>
      <c r="E32" s="22" t="s">
        <v>84</v>
      </c>
      <c r="F32" s="22" t="s">
        <v>85</v>
      </c>
      <c r="G32" s="22">
        <v>28004</v>
      </c>
      <c r="H32" s="29">
        <v>48894</v>
      </c>
      <c r="I32" s="22" t="s">
        <v>69</v>
      </c>
      <c r="J32" s="60"/>
      <c r="K32" s="32"/>
      <c r="L32" s="42">
        <f t="shared" si="1"/>
        <v>0</v>
      </c>
      <c r="M32" s="37">
        <f t="shared" si="0"/>
        <v>0</v>
      </c>
      <c r="N32" s="1"/>
    </row>
    <row r="33" spans="1:14" ht="48" customHeight="1" x14ac:dyDescent="0.25">
      <c r="A33" s="20">
        <v>26</v>
      </c>
      <c r="B33" s="58" t="s">
        <v>49</v>
      </c>
      <c r="C33" s="58"/>
      <c r="D33" s="58"/>
      <c r="E33" s="22" t="s">
        <v>32</v>
      </c>
      <c r="F33" s="22" t="s">
        <v>86</v>
      </c>
      <c r="G33" s="22" t="s">
        <v>87</v>
      </c>
      <c r="H33" s="29">
        <v>53283</v>
      </c>
      <c r="I33" s="18" t="s">
        <v>88</v>
      </c>
      <c r="J33" s="60"/>
      <c r="K33" s="32"/>
      <c r="L33" s="42">
        <f t="shared" si="1"/>
        <v>0</v>
      </c>
      <c r="M33" s="37">
        <f t="shared" si="0"/>
        <v>0</v>
      </c>
      <c r="N33" s="1"/>
    </row>
    <row r="34" spans="1:14" ht="49.5" customHeight="1" x14ac:dyDescent="0.25">
      <c r="A34" s="20">
        <v>27</v>
      </c>
      <c r="B34" s="58" t="s">
        <v>49</v>
      </c>
      <c r="C34" s="58"/>
      <c r="D34" s="58"/>
      <c r="E34" s="22" t="s">
        <v>32</v>
      </c>
      <c r="F34" s="22" t="s">
        <v>89</v>
      </c>
      <c r="G34" s="22" t="s">
        <v>90</v>
      </c>
      <c r="H34" s="29">
        <v>55024</v>
      </c>
      <c r="I34" s="18" t="s">
        <v>88</v>
      </c>
      <c r="J34" s="60"/>
      <c r="K34" s="32"/>
      <c r="L34" s="42">
        <f t="shared" si="1"/>
        <v>0</v>
      </c>
      <c r="M34" s="37">
        <f t="shared" si="0"/>
        <v>0</v>
      </c>
      <c r="N34" s="1"/>
    </row>
    <row r="35" spans="1:14" ht="48" customHeight="1" x14ac:dyDescent="0.25">
      <c r="A35" s="20">
        <v>28</v>
      </c>
      <c r="B35" s="58" t="s">
        <v>49</v>
      </c>
      <c r="C35" s="58"/>
      <c r="D35" s="58"/>
      <c r="E35" s="22" t="s">
        <v>32</v>
      </c>
      <c r="F35" s="22" t="s">
        <v>91</v>
      </c>
      <c r="G35" s="22" t="s">
        <v>92</v>
      </c>
      <c r="H35" s="29">
        <v>51264</v>
      </c>
      <c r="I35" s="18" t="s">
        <v>88</v>
      </c>
      <c r="J35" s="60"/>
      <c r="K35" s="32"/>
      <c r="L35" s="42">
        <f t="shared" si="1"/>
        <v>0</v>
      </c>
      <c r="M35" s="37">
        <f t="shared" si="0"/>
        <v>0</v>
      </c>
      <c r="N35" s="1"/>
    </row>
    <row r="36" spans="1:14" ht="49.5" customHeight="1" x14ac:dyDescent="0.25">
      <c r="A36" s="20">
        <v>29</v>
      </c>
      <c r="B36" s="58" t="s">
        <v>49</v>
      </c>
      <c r="C36" s="58"/>
      <c r="D36" s="58"/>
      <c r="E36" s="22" t="s">
        <v>32</v>
      </c>
      <c r="F36" s="22" t="s">
        <v>93</v>
      </c>
      <c r="G36" s="22" t="s">
        <v>94</v>
      </c>
      <c r="H36" s="29">
        <v>55741</v>
      </c>
      <c r="I36" s="22" t="s">
        <v>69</v>
      </c>
      <c r="J36" s="60"/>
      <c r="K36" s="32"/>
      <c r="L36" s="42">
        <f t="shared" si="1"/>
        <v>0</v>
      </c>
      <c r="M36" s="37">
        <f t="shared" si="0"/>
        <v>0</v>
      </c>
      <c r="N36" s="1"/>
    </row>
    <row r="37" spans="1:14" ht="48" customHeight="1" x14ac:dyDescent="0.25">
      <c r="A37" s="20">
        <v>30</v>
      </c>
      <c r="B37" s="58" t="s">
        <v>49</v>
      </c>
      <c r="C37" s="58"/>
      <c r="D37" s="58"/>
      <c r="E37" s="22" t="s">
        <v>84</v>
      </c>
      <c r="F37" s="22" t="s">
        <v>28</v>
      </c>
      <c r="G37" s="22" t="s">
        <v>28</v>
      </c>
      <c r="H37" s="29">
        <v>49342</v>
      </c>
      <c r="I37" s="18" t="s">
        <v>95</v>
      </c>
      <c r="J37" s="60"/>
      <c r="K37" s="32"/>
      <c r="L37" s="42">
        <f t="shared" si="1"/>
        <v>0</v>
      </c>
      <c r="M37" s="37">
        <f t="shared" si="0"/>
        <v>0</v>
      </c>
      <c r="N37" s="1"/>
    </row>
    <row r="38" spans="1:14" ht="49.5" customHeight="1" x14ac:dyDescent="0.25">
      <c r="A38" s="20">
        <v>31</v>
      </c>
      <c r="B38" s="58" t="s">
        <v>49</v>
      </c>
      <c r="C38" s="58"/>
      <c r="D38" s="58"/>
      <c r="E38" s="22" t="s">
        <v>84</v>
      </c>
      <c r="F38" s="22" t="s">
        <v>28</v>
      </c>
      <c r="G38" s="22" t="s">
        <v>28</v>
      </c>
      <c r="H38" s="29">
        <v>49343</v>
      </c>
      <c r="I38" s="18" t="s">
        <v>95</v>
      </c>
      <c r="J38" s="60"/>
      <c r="K38" s="32"/>
      <c r="L38" s="42">
        <f t="shared" si="1"/>
        <v>0</v>
      </c>
      <c r="M38" s="37">
        <f t="shared" si="0"/>
        <v>0</v>
      </c>
      <c r="N38" s="1"/>
    </row>
    <row r="39" spans="1:14" ht="48" customHeight="1" x14ac:dyDescent="0.25">
      <c r="A39" s="20">
        <v>32</v>
      </c>
      <c r="B39" s="58" t="s">
        <v>49</v>
      </c>
      <c r="C39" s="58"/>
      <c r="D39" s="58"/>
      <c r="E39" s="22" t="s">
        <v>84</v>
      </c>
      <c r="F39" s="22" t="s">
        <v>28</v>
      </c>
      <c r="G39" s="22">
        <v>28001</v>
      </c>
      <c r="H39" s="29">
        <v>70255</v>
      </c>
      <c r="I39" s="18" t="s">
        <v>95</v>
      </c>
      <c r="J39" s="60"/>
      <c r="K39" s="32"/>
      <c r="L39" s="42">
        <f t="shared" si="1"/>
        <v>0</v>
      </c>
      <c r="M39" s="37">
        <f t="shared" si="0"/>
        <v>0</v>
      </c>
      <c r="N39" s="1"/>
    </row>
    <row r="40" spans="1:14" ht="49.5" customHeight="1" x14ac:dyDescent="0.25">
      <c r="A40" s="20">
        <v>33</v>
      </c>
      <c r="B40" s="58" t="s">
        <v>49</v>
      </c>
      <c r="C40" s="58"/>
      <c r="D40" s="58"/>
      <c r="E40" s="22" t="s">
        <v>84</v>
      </c>
      <c r="F40" s="22" t="s">
        <v>96</v>
      </c>
      <c r="G40" s="22">
        <v>28007</v>
      </c>
      <c r="H40" s="29">
        <v>49341</v>
      </c>
      <c r="I40" s="22" t="s">
        <v>78</v>
      </c>
      <c r="J40" s="60"/>
      <c r="K40" s="32"/>
      <c r="L40" s="42">
        <f t="shared" si="1"/>
        <v>0</v>
      </c>
      <c r="M40" s="37">
        <f t="shared" si="0"/>
        <v>0</v>
      </c>
      <c r="N40" s="1"/>
    </row>
    <row r="41" spans="1:14" ht="48" customHeight="1" x14ac:dyDescent="0.25">
      <c r="A41" s="20">
        <v>34</v>
      </c>
      <c r="B41" s="58" t="s">
        <v>49</v>
      </c>
      <c r="C41" s="58"/>
      <c r="D41" s="58"/>
      <c r="E41" s="22" t="s">
        <v>97</v>
      </c>
      <c r="F41" s="22" t="s">
        <v>98</v>
      </c>
      <c r="G41" s="22" t="s">
        <v>99</v>
      </c>
      <c r="H41" s="29">
        <v>43441</v>
      </c>
      <c r="I41" s="22" t="s">
        <v>25</v>
      </c>
      <c r="J41" s="60"/>
      <c r="K41" s="32"/>
      <c r="L41" s="42">
        <f t="shared" si="1"/>
        <v>0</v>
      </c>
      <c r="M41" s="37">
        <f t="shared" si="0"/>
        <v>0</v>
      </c>
      <c r="N41" s="1"/>
    </row>
    <row r="42" spans="1:14" ht="49.5" customHeight="1" x14ac:dyDescent="0.25">
      <c r="A42" s="20">
        <v>35</v>
      </c>
      <c r="B42" s="58" t="s">
        <v>49</v>
      </c>
      <c r="C42" s="58"/>
      <c r="D42" s="58"/>
      <c r="E42" s="22" t="s">
        <v>100</v>
      </c>
      <c r="F42" s="22" t="s">
        <v>101</v>
      </c>
      <c r="G42" s="22" t="s">
        <v>102</v>
      </c>
      <c r="H42" s="29">
        <v>43442</v>
      </c>
      <c r="I42" s="22" t="s">
        <v>25</v>
      </c>
      <c r="J42" s="60"/>
      <c r="K42" s="32"/>
      <c r="L42" s="42">
        <f t="shared" si="1"/>
        <v>0</v>
      </c>
      <c r="M42" s="37">
        <f t="shared" si="0"/>
        <v>0</v>
      </c>
      <c r="N42" s="1"/>
    </row>
    <row r="43" spans="1:14" ht="49.5" customHeight="1" thickBot="1" x14ac:dyDescent="0.3">
      <c r="A43" s="21">
        <v>36</v>
      </c>
      <c r="B43" s="62" t="s">
        <v>49</v>
      </c>
      <c r="C43" s="62"/>
      <c r="D43" s="62"/>
      <c r="E43" s="26" t="s">
        <v>103</v>
      </c>
      <c r="F43" s="26" t="s">
        <v>104</v>
      </c>
      <c r="G43" s="26">
        <v>1000089</v>
      </c>
      <c r="H43" s="30">
        <v>55640</v>
      </c>
      <c r="I43" s="26" t="s">
        <v>25</v>
      </c>
      <c r="J43" s="61"/>
      <c r="K43" s="33"/>
      <c r="L43" s="42">
        <f t="shared" si="1"/>
        <v>0</v>
      </c>
      <c r="M43" s="39">
        <f t="shared" si="0"/>
        <v>0</v>
      </c>
      <c r="N43" s="1"/>
    </row>
    <row r="44" spans="1:14" ht="49.5" customHeight="1" thickBot="1" x14ac:dyDescent="0.3">
      <c r="A44" s="43" t="s">
        <v>106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5"/>
      <c r="M44" s="40">
        <f>SUM(M8:M43)</f>
        <v>0</v>
      </c>
      <c r="N44" s="1"/>
    </row>
    <row r="45" spans="1:14" ht="30.6" customHeight="1" thickBot="1" x14ac:dyDescent="0.3">
      <c r="A45" s="81" t="s">
        <v>12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3"/>
      <c r="N45" s="1"/>
    </row>
    <row r="46" spans="1:14" ht="15.75" customHeight="1" thickBot="1" x14ac:dyDescent="0.3">
      <c r="A46" s="84" t="s">
        <v>17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6"/>
      <c r="N46" s="1"/>
    </row>
    <row r="47" spans="1:14" x14ac:dyDescent="0.25">
      <c r="D47" s="5"/>
      <c r="E47" s="5"/>
      <c r="F47" s="5"/>
      <c r="G47" s="5"/>
      <c r="H47" s="5"/>
      <c r="I47" s="5"/>
      <c r="J47" s="4"/>
      <c r="K47" s="34"/>
      <c r="L47" s="6"/>
      <c r="M47" s="1"/>
    </row>
    <row r="48" spans="1:14" x14ac:dyDescent="0.25">
      <c r="D48" s="5"/>
      <c r="E48" s="5"/>
      <c r="F48" s="5"/>
      <c r="G48" s="5"/>
      <c r="H48" s="5"/>
      <c r="I48" s="5"/>
      <c r="J48" s="4"/>
      <c r="K48" s="34"/>
      <c r="L48" s="6"/>
      <c r="M48" s="1"/>
    </row>
    <row r="49" spans="1:14" x14ac:dyDescent="0.25">
      <c r="D49" s="1"/>
      <c r="E49" s="4"/>
      <c r="F49" s="4"/>
      <c r="G49" s="1"/>
      <c r="H49" s="1"/>
      <c r="I49" s="1"/>
    </row>
    <row r="50" spans="1:14" s="7" customFormat="1" x14ac:dyDescent="0.25">
      <c r="A50" s="2"/>
      <c r="B50" s="2"/>
      <c r="C50" s="2"/>
      <c r="D50" s="2"/>
      <c r="G50" s="2"/>
      <c r="H50" s="2"/>
      <c r="I50" s="2"/>
      <c r="K50" s="35"/>
      <c r="L50" s="8"/>
      <c r="M50" s="2"/>
      <c r="N50" s="2"/>
    </row>
    <row r="51" spans="1:14" s="7" customFormat="1" x14ac:dyDescent="0.25">
      <c r="B51" s="16"/>
      <c r="C51" s="16"/>
      <c r="D51" s="2"/>
      <c r="G51" s="2"/>
      <c r="H51" s="2"/>
      <c r="I51" s="2"/>
      <c r="K51" s="35"/>
      <c r="L51" s="8"/>
      <c r="M51" s="2"/>
      <c r="N51" s="2"/>
    </row>
    <row r="53" spans="1:14" x14ac:dyDescent="0.25">
      <c r="A53" s="7"/>
      <c r="B53" s="16"/>
      <c r="C53" s="16"/>
    </row>
    <row r="54" spans="1:14" x14ac:dyDescent="0.25">
      <c r="A54" s="7"/>
      <c r="B54" s="16"/>
      <c r="C54" s="16"/>
      <c r="F54" s="46" t="s">
        <v>109</v>
      </c>
      <c r="G54" s="46"/>
      <c r="H54" s="46"/>
      <c r="I54" s="46"/>
      <c r="J54" s="46"/>
    </row>
    <row r="55" spans="1:14" x14ac:dyDescent="0.25">
      <c r="H55" s="47">
        <f ca="1">TODAY()</f>
        <v>44069</v>
      </c>
      <c r="I55" s="48"/>
    </row>
  </sheetData>
  <mergeCells count="50">
    <mergeCell ref="B8:D8"/>
    <mergeCell ref="A45:M45"/>
    <mergeCell ref="A46:M46"/>
    <mergeCell ref="B9:D9"/>
    <mergeCell ref="B10:D10"/>
    <mergeCell ref="B11:D11"/>
    <mergeCell ref="B12:D12"/>
    <mergeCell ref="B18:D18"/>
    <mergeCell ref="B19:D19"/>
    <mergeCell ref="B16:D16"/>
    <mergeCell ref="B17:D17"/>
    <mergeCell ref="B13:D13"/>
    <mergeCell ref="B14:D14"/>
    <mergeCell ref="B7:D7"/>
    <mergeCell ref="L4:M4"/>
    <mergeCell ref="A6:M6"/>
    <mergeCell ref="A1:E4"/>
    <mergeCell ref="A5:M5"/>
    <mergeCell ref="F1:K1"/>
    <mergeCell ref="B26:D26"/>
    <mergeCell ref="B27:D27"/>
    <mergeCell ref="B15:D15"/>
    <mergeCell ref="B24:D24"/>
    <mergeCell ref="B25:D25"/>
    <mergeCell ref="B22:D22"/>
    <mergeCell ref="B23:D23"/>
    <mergeCell ref="B20:D20"/>
    <mergeCell ref="B21:D21"/>
    <mergeCell ref="B32:D32"/>
    <mergeCell ref="B33:D33"/>
    <mergeCell ref="B30:D30"/>
    <mergeCell ref="B31:D31"/>
    <mergeCell ref="B28:D28"/>
    <mergeCell ref="B29:D29"/>
    <mergeCell ref="A44:L44"/>
    <mergeCell ref="F54:J54"/>
    <mergeCell ref="H55:I55"/>
    <mergeCell ref="F3:K4"/>
    <mergeCell ref="F2:K2"/>
    <mergeCell ref="B42:D42"/>
    <mergeCell ref="J8:J43"/>
    <mergeCell ref="B43:D43"/>
    <mergeCell ref="B40:D40"/>
    <mergeCell ref="B41:D41"/>
    <mergeCell ref="B38:D38"/>
    <mergeCell ref="B39:D39"/>
    <mergeCell ref="B36:D36"/>
    <mergeCell ref="B37:D37"/>
    <mergeCell ref="B34:D34"/>
    <mergeCell ref="B35:D35"/>
  </mergeCells>
  <phoneticPr fontId="27" type="noConversion"/>
  <pageMargins left="0.70866141732283472" right="0.70866141732283472" top="0.74803149606299213" bottom="0.74803149606299213" header="0.31496062992125984" footer="0.31496062992125984"/>
  <pageSetup scale="24" orientation="landscape" r:id="rId1"/>
  <headerFooter>
    <oddFooter>&amp;L&amp;"Arial,Normal"&amp;9SAF/JJPA/GTC/ALPS/Sandra G.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03D432ACE19F4884CEF4A882D52EED" ma:contentTypeVersion="5" ma:contentTypeDescription="Crear nuevo documento." ma:contentTypeScope="" ma:versionID="b415f92a9ccd2ad89698e43bcda64bc6">
  <xsd:schema xmlns:xsd="http://www.w3.org/2001/XMLSchema" xmlns:xs="http://www.w3.org/2001/XMLSchema" xmlns:p="http://schemas.microsoft.com/office/2006/metadata/properties" xmlns:ns3="4a51eb1e-183f-4db8-afd1-2ac0a1fd70ec" xmlns:ns4="fbee96be-5329-4bcb-8b36-ba7b48fee357" targetNamespace="http://schemas.microsoft.com/office/2006/metadata/properties" ma:root="true" ma:fieldsID="66e3ab9b514fb5adee0c98ea5968a81f" ns3:_="" ns4:_="">
    <xsd:import namespace="4a51eb1e-183f-4db8-afd1-2ac0a1fd70ec"/>
    <xsd:import namespace="fbee96be-5329-4bcb-8b36-ba7b48fee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1eb1e-183f-4db8-afd1-2ac0a1fd7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e96be-5329-4bcb-8b36-ba7b48fee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57E191-1E93-48DB-ACDA-E9F4006FFA93}">
  <ds:schemaRefs>
    <ds:schemaRef ds:uri="http://schemas.microsoft.com/office/infopath/2007/PartnerControls"/>
    <ds:schemaRef ds:uri="http://purl.org/dc/elements/1.1/"/>
    <ds:schemaRef ds:uri="fbee96be-5329-4bcb-8b36-ba7b48fee357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4a51eb1e-183f-4db8-afd1-2ac0a1fd70e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70B6BD-3BF9-4CC0-BBF4-5CC3A7E3B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1eb1e-183f-4db8-afd1-2ac0a1fd70ec"/>
    <ds:schemaRef ds:uri="fbee96be-5329-4bcb-8b36-ba7b48fee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F0AFF5-02CE-4A57-923F-91C3BBD695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FRICON</vt:lpstr>
      <vt:lpstr>FRICON!Área_de_impresión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Luis Tirzo Viafara Carvajal</cp:lastModifiedBy>
  <cp:lastPrinted>2020-06-29T05:34:38Z</cp:lastPrinted>
  <dcterms:created xsi:type="dcterms:W3CDTF">2013-02-06T21:42:23Z</dcterms:created>
  <dcterms:modified xsi:type="dcterms:W3CDTF">2020-08-26T19:03:58Z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0x010100AE03D432ACE19F4884CEF4A882D52EED</vt:lpwstr>
  </property>
</Properties>
</file>