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dgutierrez\OneDrive - Instituto Nacional de Cancerología\Estudios2020\Telefonia\Estudio Previo Compra de Telefonos y Diademas\Estudio Previo\"/>
    </mc:Choice>
  </mc:AlternateContent>
  <xr:revisionPtr revIDLastSave="538" documentId="113_{D7751B4C-EE21-46B9-AC0B-48B7D391FDA2}" xr6:coauthVersionLast="45" xr6:coauthVersionMax="45" xr10:uidLastSave="{31CA566B-D938-4611-AB37-E90719F80E3C}"/>
  <bookViews>
    <workbookView xWindow="-120" yWindow="-120" windowWidth="29040" windowHeight="15840" xr2:uid="{9686097C-489F-4BD9-809C-48C3FDB008B6}"/>
  </bookViews>
  <sheets>
    <sheet name="EMR " sheetId="1" r:id="rId1"/>
    <sheet name="RTG" sheetId="7" r:id="rId2"/>
    <sheet name="Experiencia" sheetId="5" r:id="rId3"/>
    <sheet name="Certificaciones" sheetId="6" r:id="rId4"/>
  </sheets>
  <definedNames>
    <definedName name="_xlnm.Print_Area" localSheetId="3">Certificaciones!$A$1:$F$29</definedName>
    <definedName name="_xlnm.Print_Area" localSheetId="0">'EMR '!$A$1:$G$94</definedName>
    <definedName name="_xlnm.Print_Area" localSheetId="2">Experiencia!$A$1:$K$37</definedName>
    <definedName name="_xlnm.Print_Area" localSheetId="1">RTG!$A$1:$E$42</definedName>
    <definedName name="Z_77337186_7B91_4AA7_8A9B_A289906DCABD_.wvu.PrintArea" localSheetId="3" hidden="1">Certificaciones!$A$1:$F$29</definedName>
    <definedName name="Z_77337186_7B91_4AA7_8A9B_A289906DCABD_.wvu.PrintArea" localSheetId="0" hidden="1">'EMR '!$A$1:$G$94</definedName>
    <definedName name="Z_77337186_7B91_4AA7_8A9B_A289906DCABD_.wvu.PrintArea" localSheetId="2" hidden="1">Experiencia!$A$1:$K$37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3" i="7" l="1"/>
  <c r="A36" i="7"/>
  <c r="D10" i="1" l="1"/>
  <c r="D65" i="1"/>
  <c r="E78" i="1"/>
  <c r="A80" i="1"/>
  <c r="A81" i="1" s="1"/>
  <c r="A82" i="1" s="1"/>
  <c r="A83" i="1" s="1"/>
  <c r="A84" i="1" s="1"/>
  <c r="A85" i="1" s="1"/>
  <c r="A86" i="1" s="1"/>
  <c r="A87" i="1" s="1"/>
  <c r="A88" i="1" s="1"/>
  <c r="A57" i="1" l="1"/>
  <c r="A58" i="1" s="1"/>
  <c r="A59" i="1" s="1"/>
  <c r="A60" i="1" s="1"/>
  <c r="A61" i="1" s="1"/>
  <c r="A62" i="1" s="1"/>
  <c r="A63" i="1" s="1"/>
  <c r="E10" i="1" l="1"/>
  <c r="A17" i="7"/>
  <c r="A18" i="7" s="1"/>
  <c r="A19" i="7" s="1"/>
  <c r="A20" i="7" s="1"/>
  <c r="A21" i="7" s="1"/>
  <c r="A22" i="7" s="1"/>
  <c r="A23" i="7" l="1"/>
  <c r="A24" i="7" s="1"/>
  <c r="A25" i="7" s="1"/>
  <c r="A26" i="7" s="1"/>
  <c r="A27" i="7" s="1"/>
  <c r="A28" i="7" s="1"/>
  <c r="A29" i="7" s="1"/>
  <c r="A37" i="7"/>
  <c r="A30" i="7" l="1"/>
  <c r="A31" i="7" s="1"/>
  <c r="E55" i="1"/>
  <c r="E32" i="1"/>
  <c r="E11" i="1"/>
  <c r="E67" i="1"/>
  <c r="E66" i="1"/>
  <c r="D66" i="1"/>
  <c r="A32" i="7" l="1"/>
  <c r="D9" i="1"/>
  <c r="H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A69" i="1"/>
  <c r="A70" i="1" s="1"/>
  <c r="A71" i="1" s="1"/>
  <c r="A72" i="1" s="1"/>
  <c r="A73" i="1" s="1"/>
  <c r="A74" i="1" s="1"/>
  <c r="A75" i="1" s="1"/>
  <c r="A76" i="1" s="1"/>
  <c r="A77" i="1" s="1"/>
  <c r="I3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INSTITUTO</author>
  </authors>
  <commentList>
    <comment ref="J7" authorId="0" shapeId="0" xr:uid="{549A71B1-A24D-4FD9-8372-062E4009E4CA}">
      <text>
        <r>
          <rPr>
            <b/>
            <sz val="8"/>
            <color indexed="81"/>
            <rFont val="Tahoma"/>
            <family val="2"/>
          </rPr>
          <t>E=excelente
B=bueno
R=regular
M=malo</t>
        </r>
      </text>
    </comment>
    <comment ref="D8" authorId="1" shapeId="0" xr:uid="{E8ACE446-4867-4C13-B337-F17AF73D5EC7}">
      <text>
        <r>
          <rPr>
            <b/>
            <sz val="8"/>
            <color indexed="81"/>
            <rFont val="Tahoma"/>
            <family val="2"/>
          </rPr>
          <t>G= Gobierno
P= Privado</t>
        </r>
      </text>
    </comment>
  </commentList>
</comments>
</file>

<file path=xl/sharedStrings.xml><?xml version="1.0" encoding="utf-8"?>
<sst xmlns="http://schemas.openxmlformats.org/spreadsheetml/2006/main" count="242" uniqueCount="144">
  <si>
    <t>ESPECIFICACIONES MÍNIMAS REQUERIDAS</t>
  </si>
  <si>
    <t>ESPEFICICACIONES MÍNIMAS REQUERIDAS</t>
  </si>
  <si>
    <t>ESPECIFICACIONES OFERTADAS</t>
  </si>
  <si>
    <t>ITEM</t>
  </si>
  <si>
    <t>EMR-###</t>
  </si>
  <si>
    <t>CANT</t>
  </si>
  <si>
    <t>MARCA Y REFERENCIA</t>
  </si>
  <si>
    <t>CARACTERÍSTICAS TÉCNICAS 
QUE SE OFERTAN</t>
  </si>
  <si>
    <t>NÚMERO FOLIO</t>
  </si>
  <si>
    <t>1.1.</t>
  </si>
  <si>
    <t>1.1.1.</t>
  </si>
  <si>
    <t>EMR-111</t>
  </si>
  <si>
    <t xml:space="preserve"> </t>
  </si>
  <si>
    <t>Confirme características ofertadas en cada línea</t>
  </si>
  <si>
    <t>Registre#folio donde se encuentra el folleto del fabricante de la referencia que se oferta</t>
  </si>
  <si>
    <t>Soportar protocolo SIP (2)</t>
  </si>
  <si>
    <t>2xRJ45 10/100/1000BASE-T</t>
  </si>
  <si>
    <t>Historial de llamadas: Marcadas, recibidas, perdidas, reenviado y buzon</t>
  </si>
  <si>
    <t>Sonido Full Duplex</t>
  </si>
  <si>
    <t>Compatible con el protocolo IPv4 e IPv6</t>
  </si>
  <si>
    <t>Compatible protocolot IEEE 802.1x y  IEEE 802.1Q</t>
  </si>
  <si>
    <t>Adaptador AC universal externo</t>
  </si>
  <si>
    <t>Normativa ambiental: Calificación ENERGY STAR</t>
  </si>
  <si>
    <t>1.1.2.</t>
  </si>
  <si>
    <t>EMR-112</t>
  </si>
  <si>
    <t>Registre la marca y la referencia exacta que se oferta</t>
  </si>
  <si>
    <t>EMR-113</t>
  </si>
  <si>
    <t>Botón grande, sellado de acero inoxidable, teclado ADA</t>
  </si>
  <si>
    <t>Control de volumen ajustable</t>
  </si>
  <si>
    <t>Interruptor de gancho magnético sin partes móviles, invisible, completamente sellado</t>
  </si>
  <si>
    <t>Auricular magnético y sellado</t>
  </si>
  <si>
    <t>Soporte para pared</t>
  </si>
  <si>
    <t>DIADEMAS</t>
  </si>
  <si>
    <t>Biaural</t>
  </si>
  <si>
    <t>Micrófono con supresión de ruido</t>
  </si>
  <si>
    <t xml:space="preserve">Control de audio </t>
  </si>
  <si>
    <t>Brazo de microfono flexible y movible</t>
  </si>
  <si>
    <t>Sistema de protección auditivo</t>
  </si>
  <si>
    <t xml:space="preserve">COMPAÑÍA PROPONENTE: </t>
  </si>
  <si>
    <t>DIRECCIÓN:</t>
  </si>
  <si>
    <t>TELÉFONO:</t>
  </si>
  <si>
    <t>CORREO ELECTRÓNICO:</t>
  </si>
  <si>
    <t>REQUISITOS TECNICOS GENERALES</t>
  </si>
  <si>
    <t>CALIFICACIÓN FUNCIONAL</t>
  </si>
  <si>
    <t xml:space="preserve">ITEM </t>
  </si>
  <si>
    <t>CUMPLE</t>
  </si>
  <si>
    <t>NO CUMPLE</t>
  </si>
  <si>
    <t>OBLIGACIONES ESPECIFICAS</t>
  </si>
  <si>
    <t>OBLIGACIONES ESPECIFICAS EXIGIBLES.</t>
  </si>
  <si>
    <t>registre # folios en la oferta que explican este contenido</t>
  </si>
  <si>
    <t>Soportar las actividades y requerimientos que determine Control Interno, Revisoría Fiscal, Procuraduría, Gobierno Digital, MINTIC, CSIRT, CCOC, Ministerio de Salud, y demás entidades de control.</t>
  </si>
  <si>
    <t>Al terminar el contrato, contribuir a la liquidación del mismo.</t>
  </si>
  <si>
    <t>COMPAÑÍA PROPONENTE:</t>
  </si>
  <si>
    <t>EXPERIENCIA DEL PROPONENTE</t>
  </si>
  <si>
    <t>OBJETO</t>
  </si>
  <si>
    <t>ENTIDAD CONTRATANTE</t>
  </si>
  <si>
    <t>SECTOR ENTIDAD CONTRATANTE</t>
  </si>
  <si>
    <t>PLAZO EJECUCIÓN EN MESES</t>
  </si>
  <si>
    <t xml:space="preserve">FECHA DE INICIACIÓN </t>
  </si>
  <si>
    <t xml:space="preserve">FECHA DE TERMINACIÓN </t>
  </si>
  <si>
    <t>VALOR EN PESOS</t>
  </si>
  <si>
    <t>SMMLV</t>
  </si>
  <si>
    <t>NIVEL SATISFACCIÓN</t>
  </si>
  <si>
    <t xml:space="preserve">Folio </t>
  </si>
  <si>
    <t>(G, P)</t>
  </si>
  <si>
    <t>día/mes/año</t>
  </si>
  <si>
    <t>(E, B, R, M)</t>
  </si>
  <si>
    <t>TOTALES</t>
  </si>
  <si>
    <t>TIPO DE NORMA CERTIFICADA</t>
  </si>
  <si>
    <t>ENTIDAD CERTIFICADORA</t>
  </si>
  <si>
    <t>VIGENCIA</t>
  </si>
  <si>
    <t>NÚMERO CERTIFICADO</t>
  </si>
  <si>
    <t>FOLIO</t>
  </si>
  <si>
    <t>CONVOCATORIA PÚBLICA</t>
  </si>
  <si>
    <t>Piezas auriculares acolchadas y piel sintetica</t>
  </si>
  <si>
    <t>El cordón de acero interno y de acero inoxidable</t>
  </si>
  <si>
    <t>TELEFONOS Y DIADEMAS</t>
  </si>
  <si>
    <t>COMPRA DE EQUIPOS TELEFONICOS Y DIADEMAS</t>
  </si>
  <si>
    <t>El proveedor deberá garantizar el funcionamiento de las diademas y hacer pruebas con las servicios de telefonía que cuenta actualmente el INC.</t>
  </si>
  <si>
    <t>Equipos telefónicos y diademas</t>
  </si>
  <si>
    <t>El proveedor deberá cubrir los costos logísticos  asociados a su personal durante el desarrollo de las actividades que integran el protocolo de entrega y prueba de los equipos que hacen parte de la presente invitación.</t>
  </si>
  <si>
    <t>El proveedor deberá garantizar que las diademas tengan como minimo un año de garantia.</t>
  </si>
  <si>
    <t>El proveedor deberá garantizar que los equipos telefonicos y diademas deberan ser entregados al INC en el lugar y horario acordado y definido en el cronograma de entrega con un listado detallado que debe contener, identificación, documentacion (Manuales, guías, soportes de garantía, etc), serial, accesorios incluidos debidamente empacados y demás datos asociados a cada equipo.</t>
  </si>
  <si>
    <t>Sincronización de hora y fecha usando SNTP</t>
  </si>
  <si>
    <t>Servicio web HTTP / HTTPS</t>
  </si>
  <si>
    <t>Gestionar y dar cumplimiento a las garantías pactadas de los telefonos y diademas.</t>
  </si>
  <si>
    <t xml:space="preserve">Instalación, y pruebas </t>
  </si>
  <si>
    <t>CERTIFICACIONES</t>
  </si>
  <si>
    <t>2 posiciones de pie regulables y montable en pared</t>
  </si>
  <si>
    <t>El proveedor deberá garantizar que todos los teléfonos IP ofertados soporten cancelación de eco de acuerdo con las recomendaciones G.165 y G.168 de la UIT-T.</t>
  </si>
  <si>
    <t xml:space="preserve">El proveedor  deberá garantizar que todos los teléfonos IP ofertados para cada uno de los tipos, compartan un mismo fabricante en común en pro de su interoperación. </t>
  </si>
  <si>
    <t>1.1.3.</t>
  </si>
  <si>
    <t>Cubrir con los costos de traslado y montaje de los equipos o sus partes reparadas sin generar costo adicional al instituto el cual deberá ser instaladas en perfecto estado de funcionamiento.</t>
  </si>
  <si>
    <t>Modelo 1 - Administrativos, Secretariales y Hospitalarios</t>
  </si>
  <si>
    <t>Modelo 2 - Ejecutivos</t>
  </si>
  <si>
    <t>Conectividad de 3.5 mm para computadora portátil y dispositivo movil.</t>
  </si>
  <si>
    <t>Anexo Tecnicos_Equipos</t>
  </si>
  <si>
    <t>EQUIPOS TELEFONICOS IP</t>
  </si>
  <si>
    <t>2.1</t>
  </si>
  <si>
    <t>2.1.1</t>
  </si>
  <si>
    <t>EMR-115</t>
  </si>
  <si>
    <t>Funciones de red</t>
  </si>
  <si>
    <t>Alimentación a través de Ethernet (PoE)</t>
  </si>
  <si>
    <t>Codecs de audio: G.711a/u, G.722, G.729AB - G.726, Opus</t>
  </si>
  <si>
    <t>Funciones de seguridad</t>
  </si>
  <si>
    <t>Agenda para 1000 registros.</t>
  </si>
  <si>
    <t>Garantia minimo de 1 año</t>
  </si>
  <si>
    <t xml:space="preserve"> El proveedor deberá entregar toda la documentación de la instalacion de los equipos y diademas implementados previo acuerdo entre ambas partes.</t>
  </si>
  <si>
    <t xml:space="preserve">Registre la marca y la referencia exacta que se oferta </t>
  </si>
  <si>
    <t>2.1.2</t>
  </si>
  <si>
    <t xml:space="preserve">Conectividad USB </t>
  </si>
  <si>
    <t>Modelo 1 Diadema</t>
  </si>
  <si>
    <t>Modelo 2 Diadema</t>
  </si>
  <si>
    <t>Modelo 3 - Telefono Publico Antivandalico analogo</t>
  </si>
  <si>
    <t>El proveedor deberá cumplir con los Requisitos Tecnicos Generales descritos en la hoja (RTG) del anexo Tecnicos_Equipos.xlsx</t>
  </si>
  <si>
    <t>El proveedor deberá garantizar el cumplimiento de las Especificaciones Técnicas descritos en la hoja (EMR) del anexo Tecnicos_Equipos.xlsx</t>
  </si>
  <si>
    <t>El proveedor deberá cumplir con las certificaciones descritos en el anexo 4 Requisitos Habiliantes.</t>
  </si>
  <si>
    <t>El INC y el proveedor deberán pactar el cronograma de entrega, prueba y aceptación de los equipos telefonicos y diademas que hacen parte del presente invitación.</t>
  </si>
  <si>
    <t>El proveedor deberá suministrar las herramientas necesarias para cumplir con la entrega y prueba de los equipos telefonicos y diademas que hacen parte de la  presente invitación.</t>
  </si>
  <si>
    <t>Soportar protocolo SIP mínimo 6 cuentas</t>
  </si>
  <si>
    <t>Se debe entrega con dos (2) cables para el auricular, un (1) cable de red categoria 6A minimo de 2 metros</t>
  </si>
  <si>
    <t>Para el total de los telefonos adicionalmente incluir 10 bocinas y 10 cables de auricular.</t>
  </si>
  <si>
    <t xml:space="preserve">El proveedor debe suministrar la totalidad de los equipos telefónicos, nuevos de acuerdo con las necesidades del INC. No se aceptarán equipos de segunda o remanufacturados. </t>
  </si>
  <si>
    <t>El proveedor deberá garantizar que todos los equipos telefonicos ofertados, soporten y se encuentren homologados para soportar IPv6 nativo y en coexistencia con IPv4 de acuerdo con lo establecido en la resolución MinTic 2710 de 2017.</t>
  </si>
  <si>
    <t>Garantia minimo de 3 años</t>
  </si>
  <si>
    <t>Garantia minima de 3 años.</t>
  </si>
  <si>
    <t>El proveedor deberá realizar acompañamiento en la instalación, pruebas y capacitacion del manejo de los equipos telefonicos al equipo de soporte.</t>
  </si>
  <si>
    <t>El proveedor debera garantizar que todas las diademas sean del mismo fabricante y debe presentar en su oferta una sola marca.</t>
  </si>
  <si>
    <t xml:space="preserve">El proveedor deberá garantizar que los equipos telefonicos se pueda instalar en pared y debe venir con sus respectivo KIT(base ) </t>
  </si>
  <si>
    <t>El proveedor deberá garantizar una entrega de esquema de soporte tecnico y gestión de garantias.</t>
  </si>
  <si>
    <t>El proveedor deberá garantizar que las diademas cumplan con las especificaciones tecnicas descritas en la hoja EMR del anexo Tecnicos_Equipos.xlsx.</t>
  </si>
  <si>
    <t>Durante la etapa de acompañamiento en la instalación se deberán realizar pruebas exhaustivas que garanticen la operatividad de los telefonos y diademas y se verifique el correcto funcionamiento.</t>
  </si>
  <si>
    <t>Se debe presentar el manual, uso y especificaciones de las diademas ofertadas</t>
  </si>
  <si>
    <t>El proveedor deberá garantizar que los equipos telefonicos tengan como minimo tres años de garantia para reparación en los centros de servicio tecnicos homologados en Colombia.</t>
  </si>
  <si>
    <t xml:space="preserve">Las diademas deben tener todas las recomedaciones definidas por el area de seguridad y salud en el trabajo del instituto. Ver anexo </t>
  </si>
  <si>
    <t>Se debe entrega con dos (2) cables para el auricular, un (1) cable de red categoria 6 minimo de 2 metros</t>
  </si>
  <si>
    <t>Se debe presentar el datasheet de los equipos ofertados</t>
  </si>
  <si>
    <t>Teclas multifunción: Control de volumen, menu, altavoz, transferencia de llamada, captura de llamadas, conferencia, alternar, buzon, mute, navegación, llamada en espera, escucha grupal, llamada de emergencia, directorio. Idioma.</t>
  </si>
  <si>
    <t>Teclas multifunción: Control de volumen, menu, altavoz, transferencia de llamada, captura de llamadas, conferencia, alternar, buzon, mute, navegación, llamada en espera, escucha grupal, llamada de emergencia, directorio, idioma, BLF para marcado directo.</t>
  </si>
  <si>
    <t>Pantalla mínimo LCD de 2,3''  retroiluminada</t>
  </si>
  <si>
    <t>Puerto USB</t>
  </si>
  <si>
    <t>Pantalla mínimo LCD de 4.3'' retroiluminada</t>
  </si>
  <si>
    <t>Kit de repuestos dos Almohadillas de reposicion por desgaste.</t>
  </si>
  <si>
    <t>EMR-114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</si>
</sst>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$-240A]\ * #,##0.00_ ;_ [$$-240A]\ * \-#,##0.00_ ;_ [$$-240A]\ * &quot;-&quot;??_ ;_ @_ "/>
    <numFmt numFmtId="165" formatCode="[$$-240A]\ 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9"/>
      <name val="Arial"/>
      <family val="2"/>
    </font>
    <font>
      <b/>
      <sz val="11"/>
      <color theme="0"/>
      <name val="Verdana"/>
      <family val="2"/>
    </font>
    <font>
      <sz val="10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sz val="10"/>
      <name val="Arial"/>
      <family val="2"/>
    </font>
    <font>
      <b/>
      <sz val="10"/>
      <color theme="0"/>
      <name val="Verdana"/>
      <family val="2"/>
    </font>
    <font>
      <b/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color theme="1"/>
      <name val="Arial"/>
      <family val="2"/>
    </font>
    <font>
      <b/>
      <sz val="10"/>
      <name val="Verdana"/>
      <family val="2"/>
    </font>
    <font>
      <u/>
      <sz val="10"/>
      <name val="Verdana"/>
      <family val="2"/>
    </font>
    <font>
      <b/>
      <sz val="12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sz val="10"/>
      <color theme="0"/>
      <name val="Verdana"/>
      <family val="2"/>
    </font>
    <font>
      <sz val="8"/>
      <name val="Calibri"/>
      <family val="2"/>
      <scheme val="minor"/>
    </font>
    <font>
      <sz val="9"/>
      <color theme="1"/>
      <name val="Arial"/>
      <family val="1"/>
    </font>
    <font>
      <b/>
      <sz val="8"/>
      <color indexed="81"/>
      <name val="Tahoma"/>
      <family val="2"/>
    </font>
    <font>
      <sz val="8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164" fontId="0" fillId="0" borderId="0"/>
    <xf numFmtId="164" fontId="8" fillId="0" borderId="0"/>
    <xf numFmtId="0" fontId="8" fillId="0" borderId="0"/>
    <xf numFmtId="0" fontId="1" fillId="0" borderId="0"/>
    <xf numFmtId="0" fontId="1" fillId="0" borderId="0"/>
  </cellStyleXfs>
  <cellXfs count="234">
    <xf numFmtId="164" fontId="0" fillId="0" borderId="0" xfId="0"/>
    <xf numFmtId="164" fontId="3" fillId="2" borderId="0" xfId="0" applyFont="1" applyFill="1" applyProtection="1">
      <protection locked="0"/>
    </xf>
    <xf numFmtId="164" fontId="5" fillId="5" borderId="0" xfId="0" applyFont="1" applyFill="1" applyAlignment="1">
      <alignment horizontal="left" vertical="center" wrapText="1"/>
    </xf>
    <xf numFmtId="1" fontId="4" fillId="4" borderId="15" xfId="0" applyNumberFormat="1" applyFont="1" applyFill="1" applyBorder="1" applyAlignment="1">
      <alignment horizontal="center" vertical="center" wrapText="1"/>
    </xf>
    <xf numFmtId="164" fontId="6" fillId="4" borderId="16" xfId="0" applyFont="1" applyFill="1" applyBorder="1" applyAlignment="1">
      <alignment horizontal="left" vertical="center" wrapText="1"/>
    </xf>
    <xf numFmtId="164" fontId="4" fillId="4" borderId="16" xfId="0" applyFont="1" applyFill="1" applyBorder="1" applyAlignment="1">
      <alignment horizontal="left" vertical="center" wrapText="1"/>
    </xf>
    <xf numFmtId="0" fontId="4" fillId="4" borderId="17" xfId="0" applyNumberFormat="1" applyFont="1" applyFill="1" applyBorder="1" applyAlignment="1">
      <alignment horizontal="center" vertical="center" wrapText="1"/>
    </xf>
    <xf numFmtId="164" fontId="7" fillId="4" borderId="15" xfId="0" applyFont="1" applyFill="1" applyBorder="1" applyAlignment="1">
      <alignment horizontal="center" vertical="center" wrapText="1"/>
    </xf>
    <xf numFmtId="164" fontId="7" fillId="4" borderId="17" xfId="0" applyFont="1" applyFill="1" applyBorder="1" applyAlignment="1">
      <alignment horizontal="center" vertical="center" wrapText="1"/>
    </xf>
    <xf numFmtId="1" fontId="9" fillId="4" borderId="15" xfId="1" applyNumberFormat="1" applyFont="1" applyFill="1" applyBorder="1" applyAlignment="1">
      <alignment horizontal="center" vertical="center" wrapText="1"/>
    </xf>
    <xf numFmtId="0" fontId="9" fillId="4" borderId="17" xfId="1" applyNumberFormat="1" applyFont="1" applyFill="1" applyBorder="1" applyAlignment="1">
      <alignment horizontal="center" vertical="center" wrapText="1"/>
    </xf>
    <xf numFmtId="1" fontId="10" fillId="6" borderId="15" xfId="1" applyNumberFormat="1" applyFont="1" applyFill="1" applyBorder="1" applyAlignment="1">
      <alignment horizontal="center" vertical="center" wrapText="1"/>
    </xf>
    <xf numFmtId="0" fontId="10" fillId="6" borderId="17" xfId="1" applyNumberFormat="1" applyFont="1" applyFill="1" applyBorder="1" applyAlignment="1">
      <alignment horizontal="center" vertical="center" wrapText="1"/>
    </xf>
    <xf numFmtId="164" fontId="12" fillId="8" borderId="25" xfId="0" applyFont="1" applyFill="1" applyBorder="1" applyAlignment="1" applyProtection="1">
      <alignment horizontal="left" vertical="center" wrapText="1"/>
      <protection locked="0"/>
    </xf>
    <xf numFmtId="0" fontId="10" fillId="6" borderId="16" xfId="0" applyNumberFormat="1" applyFont="1" applyFill="1" applyBorder="1" applyAlignment="1">
      <alignment horizontal="center" vertical="center" wrapText="1"/>
    </xf>
    <xf numFmtId="0" fontId="10" fillId="6" borderId="17" xfId="0" applyNumberFormat="1" applyFont="1" applyFill="1" applyBorder="1" applyAlignment="1">
      <alignment horizontal="center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1" fontId="5" fillId="5" borderId="0" xfId="0" applyNumberFormat="1" applyFont="1" applyFill="1" applyAlignment="1">
      <alignment horizontal="center" vertical="center" wrapText="1"/>
    </xf>
    <xf numFmtId="0" fontId="5" fillId="5" borderId="0" xfId="0" applyNumberFormat="1" applyFont="1" applyFill="1" applyAlignment="1">
      <alignment horizontal="center" vertical="center" wrapText="1"/>
    </xf>
    <xf numFmtId="164" fontId="5" fillId="5" borderId="0" xfId="0" applyFont="1" applyFill="1" applyAlignment="1">
      <alignment horizontal="center" vertical="center" wrapText="1"/>
    </xf>
    <xf numFmtId="164" fontId="3" fillId="2" borderId="0" xfId="0" applyFont="1" applyFill="1"/>
    <xf numFmtId="164" fontId="12" fillId="5" borderId="0" xfId="0" applyFont="1" applyFill="1" applyAlignment="1">
      <alignment horizontal="left" vertical="center" wrapText="1"/>
    </xf>
    <xf numFmtId="0" fontId="10" fillId="6" borderId="15" xfId="0" applyNumberFormat="1" applyFont="1" applyFill="1" applyBorder="1" applyAlignment="1">
      <alignment horizontal="center" vertical="center" wrapText="1"/>
    </xf>
    <xf numFmtId="0" fontId="12" fillId="2" borderId="20" xfId="0" applyNumberFormat="1" applyFont="1" applyFill="1" applyBorder="1" applyAlignment="1">
      <alignment horizontal="center" vertical="center" wrapText="1"/>
    </xf>
    <xf numFmtId="164" fontId="13" fillId="0" borderId="21" xfId="0" applyFont="1" applyBorder="1" applyAlignment="1">
      <alignment horizontal="left" vertical="center" wrapText="1"/>
    </xf>
    <xf numFmtId="0" fontId="12" fillId="8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4" xfId="0" applyNumberFormat="1" applyFont="1" applyFill="1" applyBorder="1" applyAlignment="1">
      <alignment horizontal="center" vertical="center" wrapText="1"/>
    </xf>
    <xf numFmtId="164" fontId="13" fillId="0" borderId="25" xfId="0" applyFont="1" applyBorder="1" applyAlignment="1">
      <alignment horizontal="left" vertical="center" wrapText="1"/>
    </xf>
    <xf numFmtId="0" fontId="12" fillId="8" borderId="25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2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4" xfId="0" applyNumberFormat="1" applyFont="1" applyBorder="1" applyAlignment="1">
      <alignment horizontal="center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164" fontId="12" fillId="5" borderId="0" xfId="0" applyFont="1" applyFill="1" applyAlignment="1">
      <alignment horizontal="center" vertical="center" wrapText="1"/>
    </xf>
    <xf numFmtId="0" fontId="13" fillId="0" borderId="25" xfId="0" applyNumberFormat="1" applyFont="1" applyBorder="1" applyAlignment="1">
      <alignment vertical="center" wrapText="1"/>
    </xf>
    <xf numFmtId="0" fontId="12" fillId="5" borderId="0" xfId="0" applyNumberFormat="1" applyFont="1" applyFill="1" applyAlignment="1">
      <alignment horizontal="left" vertical="center" wrapText="1"/>
    </xf>
    <xf numFmtId="164" fontId="9" fillId="4" borderId="25" xfId="0" applyFont="1" applyFill="1" applyBorder="1" applyAlignment="1">
      <alignment horizontal="center" vertical="center" wrapText="1"/>
    </xf>
    <xf numFmtId="164" fontId="9" fillId="4" borderId="26" xfId="0" applyFont="1" applyFill="1" applyBorder="1" applyAlignment="1">
      <alignment horizontal="center" vertical="center" wrapText="1"/>
    </xf>
    <xf numFmtId="165" fontId="9" fillId="4" borderId="25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164" fontId="5" fillId="0" borderId="25" xfId="0" applyFont="1" applyBorder="1" applyAlignment="1" applyProtection="1">
      <alignment horizontal="left" vertical="center" wrapText="1"/>
      <protection locked="0"/>
    </xf>
    <xf numFmtId="49" fontId="5" fillId="0" borderId="25" xfId="0" applyNumberFormat="1" applyFont="1" applyBorder="1" applyAlignment="1" applyProtection="1">
      <alignment horizontal="left" vertical="center" wrapText="1"/>
      <protection locked="0"/>
    </xf>
    <xf numFmtId="14" fontId="5" fillId="0" borderId="25" xfId="0" applyNumberFormat="1" applyFont="1" applyBorder="1" applyAlignment="1" applyProtection="1">
      <alignment horizontal="center" vertical="center" wrapText="1"/>
      <protection locked="0"/>
    </xf>
    <xf numFmtId="165" fontId="5" fillId="0" borderId="25" xfId="0" applyNumberFormat="1" applyFont="1" applyBorder="1" applyAlignment="1" applyProtection="1">
      <alignment horizontal="right" vertical="center" wrapText="1"/>
      <protection locked="0"/>
    </xf>
    <xf numFmtId="3" fontId="5" fillId="0" borderId="25" xfId="0" applyNumberFormat="1" applyFont="1" applyBorder="1" applyAlignment="1" applyProtection="1">
      <alignment horizontal="right" vertical="center" wrapText="1"/>
      <protection locked="0"/>
    </xf>
    <xf numFmtId="49" fontId="5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51" xfId="0" applyNumberFormat="1" applyFont="1" applyBorder="1" applyAlignment="1">
      <alignment horizontal="center" vertical="center" wrapText="1"/>
    </xf>
    <xf numFmtId="164" fontId="5" fillId="0" borderId="52" xfId="0" applyFont="1" applyBorder="1" applyAlignment="1" applyProtection="1">
      <alignment horizontal="left" vertical="center" wrapText="1"/>
      <protection locked="0"/>
    </xf>
    <xf numFmtId="49" fontId="5" fillId="0" borderId="52" xfId="0" applyNumberFormat="1" applyFont="1" applyBorder="1" applyAlignment="1" applyProtection="1">
      <alignment horizontal="left" vertical="center" wrapText="1"/>
      <protection locked="0"/>
    </xf>
    <xf numFmtId="14" fontId="5" fillId="0" borderId="52" xfId="0" applyNumberFormat="1" applyFont="1" applyBorder="1" applyAlignment="1" applyProtection="1">
      <alignment horizontal="center" vertical="center" wrapText="1"/>
      <protection locked="0"/>
    </xf>
    <xf numFmtId="165" fontId="5" fillId="0" borderId="52" xfId="0" applyNumberFormat="1" applyFont="1" applyBorder="1" applyAlignment="1" applyProtection="1">
      <alignment horizontal="right" vertical="center" wrapText="1"/>
      <protection locked="0"/>
    </xf>
    <xf numFmtId="3" fontId="5" fillId="0" borderId="52" xfId="0" applyNumberFormat="1" applyFont="1" applyBorder="1" applyAlignment="1" applyProtection="1">
      <alignment horizontal="right" vertical="center" wrapText="1"/>
      <protection locked="0"/>
    </xf>
    <xf numFmtId="49" fontId="5" fillId="5" borderId="53" xfId="0" applyNumberFormat="1" applyFont="1" applyFill="1" applyBorder="1" applyAlignment="1" applyProtection="1">
      <alignment horizontal="center" vertical="center" wrapText="1"/>
      <protection locked="0"/>
    </xf>
    <xf numFmtId="165" fontId="19" fillId="4" borderId="39" xfId="0" applyNumberFormat="1" applyFont="1" applyFill="1" applyBorder="1" applyAlignment="1">
      <alignment horizontal="right" vertical="center" wrapText="1"/>
    </xf>
    <xf numFmtId="3" fontId="19" fillId="4" borderId="39" xfId="0" applyNumberFormat="1" applyFont="1" applyFill="1" applyBorder="1" applyAlignment="1">
      <alignment horizontal="right" vertical="center" wrapText="1"/>
    </xf>
    <xf numFmtId="49" fontId="19" fillId="4" borderId="40" xfId="0" applyNumberFormat="1" applyFont="1" applyFill="1" applyBorder="1" applyAlignment="1">
      <alignment horizontal="center" vertical="center" wrapText="1"/>
    </xf>
    <xf numFmtId="164" fontId="5" fillId="5" borderId="0" xfId="0" applyFont="1" applyFill="1" applyAlignment="1">
      <alignment horizontal="right" vertical="center" wrapText="1"/>
    </xf>
    <xf numFmtId="164" fontId="14" fillId="9" borderId="24" xfId="0" applyFont="1" applyFill="1" applyBorder="1" applyAlignment="1">
      <alignment horizontal="left" vertical="center" wrapText="1"/>
    </xf>
    <xf numFmtId="164" fontId="14" fillId="9" borderId="41" xfId="0" applyFont="1" applyFill="1" applyBorder="1" applyAlignment="1">
      <alignment horizontal="left" vertical="center" wrapText="1"/>
    </xf>
    <xf numFmtId="164" fontId="14" fillId="9" borderId="45" xfId="0" applyFont="1" applyFill="1" applyBorder="1" applyAlignment="1">
      <alignment horizontal="left" vertical="center" wrapText="1"/>
    </xf>
    <xf numFmtId="164" fontId="9" fillId="4" borderId="35" xfId="0" applyFont="1" applyFill="1" applyBorder="1" applyAlignment="1">
      <alignment horizontal="center" vertical="center" wrapText="1"/>
    </xf>
    <xf numFmtId="164" fontId="9" fillId="4" borderId="21" xfId="0" applyFont="1" applyFill="1" applyBorder="1" applyAlignment="1">
      <alignment horizontal="center" vertical="center" wrapText="1"/>
    </xf>
    <xf numFmtId="0" fontId="9" fillId="4" borderId="34" xfId="0" applyNumberFormat="1" applyFont="1" applyFill="1" applyBorder="1" applyAlignment="1">
      <alignment horizontal="center" vertical="center" wrapText="1"/>
    </xf>
    <xf numFmtId="164" fontId="9" fillId="4" borderId="39" xfId="0" applyFont="1" applyFill="1" applyBorder="1" applyAlignment="1">
      <alignment horizontal="center" vertical="center" wrapText="1"/>
    </xf>
    <xf numFmtId="1" fontId="12" fillId="0" borderId="24" xfId="0" applyNumberFormat="1" applyFont="1" applyBorder="1" applyAlignment="1">
      <alignment horizontal="center" vertical="center" wrapText="1"/>
    </xf>
    <xf numFmtId="1" fontId="11" fillId="11" borderId="15" xfId="0" applyNumberFormat="1" applyFont="1" applyFill="1" applyBorder="1" applyAlignment="1">
      <alignment horizontal="center" vertical="center" wrapText="1"/>
    </xf>
    <xf numFmtId="164" fontId="11" fillId="11" borderId="16" xfId="0" applyFont="1" applyFill="1" applyBorder="1" applyAlignment="1">
      <alignment horizontal="left" vertical="center" wrapText="1"/>
    </xf>
    <xf numFmtId="0" fontId="11" fillId="11" borderId="17" xfId="0" applyNumberFormat="1" applyFont="1" applyFill="1" applyBorder="1" applyAlignment="1">
      <alignment horizontal="center" vertical="center" wrapText="1"/>
    </xf>
    <xf numFmtId="0" fontId="11" fillId="11" borderId="18" xfId="0" applyNumberFormat="1" applyFont="1" applyFill="1" applyBorder="1" applyAlignment="1">
      <alignment horizontal="center" vertical="center" wrapText="1"/>
    </xf>
    <xf numFmtId="3" fontId="5" fillId="0" borderId="27" xfId="0" applyNumberFormat="1" applyFont="1" applyBorder="1" applyAlignment="1" applyProtection="1">
      <alignment horizontal="right" vertical="center" wrapText="1"/>
      <protection locked="0"/>
    </xf>
    <xf numFmtId="3" fontId="5" fillId="0" borderId="54" xfId="0" applyNumberFormat="1" applyFont="1" applyBorder="1" applyAlignment="1" applyProtection="1">
      <alignment horizontal="right" vertical="center" wrapText="1"/>
      <protection locked="0"/>
    </xf>
    <xf numFmtId="3" fontId="19" fillId="4" borderId="37" xfId="0" applyNumberFormat="1" applyFont="1" applyFill="1" applyBorder="1" applyAlignment="1">
      <alignment horizontal="right" vertical="center" wrapText="1"/>
    </xf>
    <xf numFmtId="164" fontId="21" fillId="0" borderId="25" xfId="0" applyFont="1" applyBorder="1" applyAlignment="1">
      <alignment horizontal="left" vertical="center" wrapText="1"/>
    </xf>
    <xf numFmtId="164" fontId="14" fillId="9" borderId="41" xfId="0" applyFont="1" applyFill="1" applyBorder="1" applyAlignment="1">
      <alignment horizontal="left" vertical="center" wrapText="1"/>
    </xf>
    <xf numFmtId="164" fontId="14" fillId="9" borderId="45" xfId="0" applyFont="1" applyFill="1" applyBorder="1" applyAlignment="1">
      <alignment horizontal="left" vertical="center" wrapText="1"/>
    </xf>
    <xf numFmtId="164" fontId="14" fillId="9" borderId="24" xfId="0" applyFont="1" applyFill="1" applyBorder="1" applyAlignment="1">
      <alignment horizontal="left" vertical="center" wrapText="1"/>
    </xf>
    <xf numFmtId="0" fontId="13" fillId="2" borderId="28" xfId="0" applyNumberFormat="1" applyFont="1" applyFill="1" applyBorder="1" applyAlignment="1">
      <alignment horizontal="left" vertical="center" wrapText="1"/>
    </xf>
    <xf numFmtId="1" fontId="12" fillId="0" borderId="24" xfId="0" applyNumberFormat="1" applyFont="1" applyBorder="1" applyAlignment="1">
      <alignment horizontal="center" vertical="center" wrapText="1"/>
    </xf>
    <xf numFmtId="164" fontId="21" fillId="0" borderId="25" xfId="0" applyFont="1" applyFill="1" applyBorder="1" applyAlignment="1">
      <alignment horizontal="left" vertical="center" wrapText="1"/>
    </xf>
    <xf numFmtId="1" fontId="12" fillId="0" borderId="20" xfId="0" applyNumberFormat="1" applyFont="1" applyBorder="1" applyAlignment="1">
      <alignment horizontal="center" vertical="center" wrapText="1"/>
    </xf>
    <xf numFmtId="1" fontId="10" fillId="6" borderId="9" xfId="1" applyNumberFormat="1" applyFont="1" applyFill="1" applyBorder="1" applyAlignment="1">
      <alignment horizontal="center" vertical="center" wrapText="1"/>
    </xf>
    <xf numFmtId="0" fontId="10" fillId="6" borderId="57" xfId="1" applyNumberFormat="1" applyFont="1" applyFill="1" applyBorder="1" applyAlignment="1">
      <alignment horizontal="center" vertical="center" wrapText="1"/>
    </xf>
    <xf numFmtId="0" fontId="10" fillId="7" borderId="28" xfId="0" applyNumberFormat="1" applyFont="1" applyFill="1" applyBorder="1" applyAlignment="1">
      <alignment horizontal="center" vertical="center" wrapText="1"/>
    </xf>
    <xf numFmtId="0" fontId="10" fillId="7" borderId="29" xfId="0" applyNumberFormat="1" applyFont="1" applyFill="1" applyBorder="1" applyAlignment="1">
      <alignment horizontal="center" vertical="center" wrapText="1"/>
    </xf>
    <xf numFmtId="164" fontId="12" fillId="8" borderId="0" xfId="0" applyFont="1" applyFill="1" applyBorder="1" applyAlignment="1" applyProtection="1">
      <alignment horizontal="left" vertical="center" wrapText="1"/>
      <protection locked="0"/>
    </xf>
    <xf numFmtId="164" fontId="12" fillId="8" borderId="58" xfId="0" applyFont="1" applyFill="1" applyBorder="1" applyAlignment="1" applyProtection="1">
      <alignment horizontal="left" vertical="center" wrapText="1"/>
      <protection locked="0"/>
    </xf>
    <xf numFmtId="164" fontId="12" fillId="8" borderId="59" xfId="0" applyFont="1" applyFill="1" applyBorder="1" applyAlignment="1" applyProtection="1">
      <alignment horizontal="left" vertical="center" wrapText="1"/>
      <protection locked="0"/>
    </xf>
    <xf numFmtId="164" fontId="12" fillId="8" borderId="28" xfId="0" applyFont="1" applyFill="1" applyBorder="1" applyAlignment="1" applyProtection="1">
      <alignment horizontal="left" vertical="center" wrapText="1"/>
      <protection locked="0"/>
    </xf>
    <xf numFmtId="164" fontId="12" fillId="8" borderId="60" xfId="0" applyFont="1" applyFill="1" applyBorder="1" applyAlignment="1" applyProtection="1">
      <alignment horizontal="left" vertical="center" wrapText="1"/>
      <protection locked="0"/>
    </xf>
    <xf numFmtId="1" fontId="11" fillId="11" borderId="9" xfId="0" applyNumberFormat="1" applyFont="1" applyFill="1" applyBorder="1" applyAlignment="1">
      <alignment horizontal="center" vertical="center" wrapText="1"/>
    </xf>
    <xf numFmtId="164" fontId="11" fillId="11" borderId="15" xfId="0" applyFont="1" applyFill="1" applyBorder="1" applyAlignment="1">
      <alignment horizontal="left" vertical="center" wrapText="1"/>
    </xf>
    <xf numFmtId="1" fontId="12" fillId="0" borderId="61" xfId="0" applyNumberFormat="1" applyFont="1" applyBorder="1" applyAlignment="1">
      <alignment horizontal="center" vertical="center" wrapText="1"/>
    </xf>
    <xf numFmtId="1" fontId="23" fillId="0" borderId="24" xfId="0" applyNumberFormat="1" applyFont="1" applyBorder="1" applyAlignment="1">
      <alignment horizontal="center" vertical="center" wrapText="1"/>
    </xf>
    <xf numFmtId="1" fontId="23" fillId="0" borderId="20" xfId="0" applyNumberFormat="1" applyFont="1" applyBorder="1" applyAlignment="1">
      <alignment horizontal="center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13" fillId="0" borderId="60" xfId="0" applyNumberFormat="1" applyFont="1" applyBorder="1" applyAlignment="1">
      <alignment vertical="center" wrapText="1"/>
    </xf>
    <xf numFmtId="0" fontId="12" fillId="8" borderId="60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0" xfId="0" applyNumberFormat="1" applyFont="1" applyFill="1" applyBorder="1" applyAlignment="1" applyProtection="1">
      <alignment horizontal="center" vertical="center" wrapText="1"/>
      <protection locked="0"/>
    </xf>
    <xf numFmtId="164" fontId="11" fillId="11" borderId="39" xfId="0" applyFont="1" applyFill="1" applyBorder="1" applyAlignment="1">
      <alignment horizontal="left" vertical="center" wrapText="1"/>
    </xf>
    <xf numFmtId="0" fontId="11" fillId="11" borderId="40" xfId="0" applyNumberFormat="1" applyFont="1" applyFill="1" applyBorder="1" applyAlignment="1">
      <alignment horizontal="center" vertical="center" wrapText="1"/>
    </xf>
    <xf numFmtId="0" fontId="13" fillId="0" borderId="25" xfId="0" applyNumberFormat="1" applyFont="1" applyFill="1" applyBorder="1" applyAlignment="1">
      <alignment horizontal="left" vertical="center" wrapText="1"/>
    </xf>
    <xf numFmtId="164" fontId="12" fillId="8" borderId="62" xfId="0" applyFont="1" applyFill="1" applyBorder="1" applyAlignment="1" applyProtection="1">
      <alignment horizontal="left" vertical="center" wrapText="1"/>
      <protection locked="0"/>
    </xf>
    <xf numFmtId="164" fontId="23" fillId="8" borderId="25" xfId="0" applyFont="1" applyFill="1" applyBorder="1" applyAlignment="1" applyProtection="1">
      <alignment horizontal="center" vertical="center" wrapText="1"/>
      <protection locked="0"/>
    </xf>
    <xf numFmtId="164" fontId="12" fillId="2" borderId="25" xfId="0" applyFont="1" applyFill="1" applyBorder="1" applyAlignment="1">
      <alignment horizontal="left" vertical="center" wrapText="1"/>
    </xf>
    <xf numFmtId="164" fontId="23" fillId="2" borderId="25" xfId="0" applyFont="1" applyFill="1" applyBorder="1" applyAlignment="1">
      <alignment horizontal="left" vertical="center" wrapText="1"/>
    </xf>
    <xf numFmtId="164" fontId="23" fillId="2" borderId="27" xfId="0" applyFont="1" applyFill="1" applyBorder="1" applyAlignment="1">
      <alignment horizontal="left" vertical="center" wrapText="1"/>
    </xf>
    <xf numFmtId="164" fontId="12" fillId="0" borderId="35" xfId="0" applyFont="1" applyFill="1" applyBorder="1" applyAlignment="1">
      <alignment horizontal="left" vertical="center" wrapText="1"/>
    </xf>
    <xf numFmtId="164" fontId="12" fillId="0" borderId="63" xfId="0" applyFont="1" applyFill="1" applyBorder="1" applyAlignment="1">
      <alignment horizontal="left" vertical="center" wrapText="1"/>
    </xf>
    <xf numFmtId="164" fontId="23" fillId="0" borderId="25" xfId="0" applyFont="1" applyBorder="1" applyAlignment="1">
      <alignment horizontal="left" vertical="center" wrapText="1"/>
    </xf>
    <xf numFmtId="164" fontId="23" fillId="0" borderId="27" xfId="0" applyFont="1" applyBorder="1" applyAlignment="1">
      <alignment horizontal="left" vertical="center" wrapText="1"/>
    </xf>
    <xf numFmtId="164" fontId="12" fillId="0" borderId="25" xfId="0" applyFont="1" applyFill="1" applyBorder="1" applyAlignment="1">
      <alignment horizontal="left" vertical="center" wrapText="1"/>
    </xf>
    <xf numFmtId="164" fontId="12" fillId="0" borderId="27" xfId="0" applyFont="1" applyFill="1" applyBorder="1" applyAlignment="1">
      <alignment horizontal="left" vertical="center" wrapText="1"/>
    </xf>
    <xf numFmtId="164" fontId="10" fillId="6" borderId="15" xfId="1" applyFont="1" applyFill="1" applyBorder="1" applyAlignment="1">
      <alignment horizontal="center" vertical="center" wrapText="1"/>
    </xf>
    <xf numFmtId="164" fontId="10" fillId="6" borderId="16" xfId="1" applyFont="1" applyFill="1" applyBorder="1" applyAlignment="1">
      <alignment horizontal="center" vertical="center" wrapText="1"/>
    </xf>
    <xf numFmtId="164" fontId="10" fillId="6" borderId="17" xfId="1" applyFont="1" applyFill="1" applyBorder="1" applyAlignment="1">
      <alignment horizontal="center" vertical="center" wrapText="1"/>
    </xf>
    <xf numFmtId="164" fontId="10" fillId="6" borderId="15" xfId="1" applyFont="1" applyFill="1" applyBorder="1" applyAlignment="1">
      <alignment horizontal="left" vertical="center" wrapText="1"/>
    </xf>
    <xf numFmtId="164" fontId="10" fillId="6" borderId="17" xfId="1" applyFont="1" applyFill="1" applyBorder="1" applyAlignment="1">
      <alignment horizontal="left" vertical="center" wrapText="1"/>
    </xf>
    <xf numFmtId="164" fontId="9" fillId="4" borderId="18" xfId="1" applyFont="1" applyFill="1" applyBorder="1" applyAlignment="1">
      <alignment horizontal="left" vertical="center" wrapText="1"/>
    </xf>
    <xf numFmtId="164" fontId="9" fillId="4" borderId="19" xfId="1" applyFont="1" applyFill="1" applyBorder="1" applyAlignment="1">
      <alignment horizontal="left" vertical="center" wrapText="1"/>
    </xf>
    <xf numFmtId="164" fontId="11" fillId="11" borderId="15" xfId="0" applyFont="1" applyFill="1" applyBorder="1" applyAlignment="1">
      <alignment horizontal="center" vertical="center" wrapText="1"/>
    </xf>
    <xf numFmtId="164" fontId="11" fillId="11" borderId="16" xfId="0" applyFont="1" applyFill="1" applyBorder="1" applyAlignment="1">
      <alignment horizontal="center" vertical="center" wrapText="1"/>
    </xf>
    <xf numFmtId="164" fontId="11" fillId="11" borderId="17" xfId="0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164" fontId="9" fillId="4" borderId="8" xfId="1" applyFont="1" applyFill="1" applyBorder="1" applyAlignment="1">
      <alignment horizontal="center" vertical="center" wrapText="1"/>
    </xf>
    <xf numFmtId="164" fontId="11" fillId="11" borderId="4" xfId="0" applyFont="1" applyFill="1" applyBorder="1" applyAlignment="1">
      <alignment horizontal="center" vertical="center" wrapText="1"/>
    </xf>
    <xf numFmtId="164" fontId="11" fillId="11" borderId="10" xfId="0" applyFont="1" applyFill="1" applyBorder="1" applyAlignment="1">
      <alignment horizontal="center" vertical="center" wrapText="1"/>
    </xf>
    <xf numFmtId="164" fontId="11" fillId="11" borderId="5" xfId="0" applyFont="1" applyFill="1" applyBorder="1" applyAlignment="1">
      <alignment horizontal="center" vertical="center" wrapText="1"/>
    </xf>
    <xf numFmtId="164" fontId="12" fillId="0" borderId="21" xfId="0" applyFont="1" applyFill="1" applyBorder="1" applyAlignment="1">
      <alignment horizontal="left" vertical="center" wrapText="1"/>
    </xf>
    <xf numFmtId="164" fontId="12" fillId="0" borderId="36" xfId="0" applyFont="1" applyFill="1" applyBorder="1" applyAlignment="1">
      <alignment horizontal="left" vertical="center" wrapText="1"/>
    </xf>
    <xf numFmtId="164" fontId="12" fillId="0" borderId="27" xfId="0" applyFont="1" applyBorder="1" applyAlignment="1">
      <alignment horizontal="left" vertical="center" wrapText="1"/>
    </xf>
    <xf numFmtId="164" fontId="12" fillId="0" borderId="28" xfId="0" applyFont="1" applyBorder="1" applyAlignment="1">
      <alignment horizontal="left" vertical="center" wrapText="1"/>
    </xf>
    <xf numFmtId="164" fontId="12" fillId="0" borderId="25" xfId="0" applyFont="1" applyBorder="1" applyAlignment="1">
      <alignment horizontal="left" vertical="center" wrapText="1"/>
    </xf>
    <xf numFmtId="164" fontId="14" fillId="9" borderId="41" xfId="0" applyFont="1" applyFill="1" applyBorder="1" applyAlignment="1">
      <alignment horizontal="left" vertical="center" wrapText="1"/>
    </xf>
    <xf numFmtId="164" fontId="14" fillId="9" borderId="33" xfId="0" applyFont="1" applyFill="1" applyBorder="1" applyAlignment="1">
      <alignment horizontal="left" vertical="center" wrapText="1"/>
    </xf>
    <xf numFmtId="164" fontId="14" fillId="9" borderId="30" xfId="0" applyFont="1" applyFill="1" applyBorder="1" applyAlignment="1">
      <alignment horizontal="center" vertical="center" wrapText="1"/>
    </xf>
    <xf numFmtId="164" fontId="14" fillId="9" borderId="31" xfId="0" applyFont="1" applyFill="1" applyBorder="1" applyAlignment="1">
      <alignment horizontal="center" vertical="center" wrapText="1"/>
    </xf>
    <xf numFmtId="164" fontId="14" fillId="9" borderId="32" xfId="0" applyFont="1" applyFill="1" applyBorder="1" applyAlignment="1">
      <alignment horizontal="center" vertical="center" wrapText="1"/>
    </xf>
    <xf numFmtId="164" fontId="14" fillId="9" borderId="45" xfId="0" applyFont="1" applyFill="1" applyBorder="1" applyAlignment="1">
      <alignment horizontal="left" vertical="center" wrapText="1"/>
    </xf>
    <xf numFmtId="164" fontId="14" fillId="9" borderId="48" xfId="0" applyFont="1" applyFill="1" applyBorder="1" applyAlignment="1">
      <alignment horizontal="left" vertical="center" wrapText="1"/>
    </xf>
    <xf numFmtId="164" fontId="14" fillId="9" borderId="46" xfId="0" applyFont="1" applyFill="1" applyBorder="1" applyAlignment="1">
      <alignment horizontal="center" vertical="center" wrapText="1"/>
    </xf>
    <xf numFmtId="164" fontId="14" fillId="9" borderId="43" xfId="0" applyFont="1" applyFill="1" applyBorder="1" applyAlignment="1">
      <alignment horizontal="center" vertical="center" wrapText="1"/>
    </xf>
    <xf numFmtId="164" fontId="14" fillId="9" borderId="44" xfId="0" applyFont="1" applyFill="1" applyBorder="1" applyAlignment="1">
      <alignment horizontal="center" vertical="center" wrapText="1"/>
    </xf>
    <xf numFmtId="164" fontId="14" fillId="9" borderId="24" xfId="0" applyFont="1" applyFill="1" applyBorder="1" applyAlignment="1">
      <alignment horizontal="left" vertical="center" wrapText="1"/>
    </xf>
    <xf numFmtId="164" fontId="14" fillId="9" borderId="25" xfId="0" applyFont="1" applyFill="1" applyBorder="1" applyAlignment="1">
      <alignment horizontal="left" vertical="center" wrapText="1"/>
    </xf>
    <xf numFmtId="164" fontId="14" fillId="9" borderId="27" xfId="0" applyFont="1" applyFill="1" applyBorder="1" applyAlignment="1">
      <alignment horizontal="center" vertical="center" wrapText="1"/>
    </xf>
    <xf numFmtId="164" fontId="14" fillId="9" borderId="28" xfId="0" applyFont="1" applyFill="1" applyBorder="1" applyAlignment="1">
      <alignment horizontal="center" vertical="center" wrapText="1"/>
    </xf>
    <xf numFmtId="164" fontId="14" fillId="9" borderId="29" xfId="0" applyFont="1" applyFill="1" applyBorder="1" applyAlignment="1">
      <alignment horizontal="center" vertical="center" wrapText="1"/>
    </xf>
    <xf numFmtId="164" fontId="11" fillId="11" borderId="61" xfId="0" applyFont="1" applyFill="1" applyBorder="1" applyAlignment="1">
      <alignment horizontal="center" vertical="center" wrapText="1"/>
    </xf>
    <xf numFmtId="164" fontId="11" fillId="11" borderId="23" xfId="0" applyFont="1" applyFill="1" applyBorder="1" applyAlignment="1">
      <alignment horizontal="center" vertical="center" wrapText="1"/>
    </xf>
    <xf numFmtId="164" fontId="10" fillId="6" borderId="16" xfId="1" applyFont="1" applyFill="1" applyBorder="1" applyAlignment="1">
      <alignment horizontal="left" vertical="center" wrapText="1"/>
    </xf>
    <xf numFmtId="164" fontId="10" fillId="6" borderId="9" xfId="1" applyFont="1" applyFill="1" applyBorder="1" applyAlignment="1">
      <alignment horizontal="center" vertical="center" wrapText="1"/>
    </xf>
    <xf numFmtId="164" fontId="10" fillId="6" borderId="10" xfId="1" applyFont="1" applyFill="1" applyBorder="1" applyAlignment="1">
      <alignment horizontal="center" vertical="center" wrapText="1"/>
    </xf>
    <xf numFmtId="164" fontId="10" fillId="6" borderId="11" xfId="1" applyFont="1" applyFill="1" applyBorder="1" applyAlignment="1">
      <alignment horizontal="center" vertical="center" wrapText="1"/>
    </xf>
    <xf numFmtId="164" fontId="11" fillId="11" borderId="1" xfId="0" applyFont="1" applyFill="1" applyBorder="1" applyAlignment="1">
      <alignment horizontal="center" vertical="center" wrapText="1"/>
    </xf>
    <xf numFmtId="164" fontId="11" fillId="11" borderId="3" xfId="0" applyFont="1" applyFill="1" applyBorder="1" applyAlignment="1">
      <alignment horizontal="center" vertical="center" wrapText="1"/>
    </xf>
    <xf numFmtId="164" fontId="12" fillId="2" borderId="21" xfId="0" applyFont="1" applyFill="1" applyBorder="1" applyAlignment="1">
      <alignment horizontal="left" vertical="center" wrapText="1"/>
    </xf>
    <xf numFmtId="164" fontId="12" fillId="2" borderId="36" xfId="0" applyFont="1" applyFill="1" applyBorder="1" applyAlignment="1">
      <alignment horizontal="left" vertical="center" wrapText="1"/>
    </xf>
    <xf numFmtId="164" fontId="2" fillId="2" borderId="1" xfId="0" applyFont="1" applyFill="1" applyBorder="1" applyAlignment="1">
      <alignment horizontal="center"/>
    </xf>
    <xf numFmtId="164" fontId="2" fillId="2" borderId="2" xfId="0" applyFont="1" applyFill="1" applyBorder="1" applyAlignment="1">
      <alignment horizontal="center"/>
    </xf>
    <xf numFmtId="164" fontId="2" fillId="2" borderId="3" xfId="0" applyFont="1" applyFill="1" applyBorder="1" applyAlignment="1">
      <alignment horizontal="center"/>
    </xf>
    <xf numFmtId="164" fontId="2" fillId="2" borderId="4" xfId="0" applyFont="1" applyFill="1" applyBorder="1" applyAlignment="1">
      <alignment horizontal="center"/>
    </xf>
    <xf numFmtId="164" fontId="2" fillId="2" borderId="0" xfId="0" applyFont="1" applyFill="1" applyAlignment="1">
      <alignment horizontal="center"/>
    </xf>
    <xf numFmtId="164" fontId="2" fillId="2" borderId="5" xfId="0" applyFont="1" applyFill="1" applyBorder="1" applyAlignment="1">
      <alignment horizontal="center"/>
    </xf>
    <xf numFmtId="164" fontId="2" fillId="2" borderId="6" xfId="0" applyFont="1" applyFill="1" applyBorder="1" applyAlignment="1">
      <alignment horizontal="center"/>
    </xf>
    <xf numFmtId="164" fontId="2" fillId="2" borderId="7" xfId="0" applyFont="1" applyFill="1" applyBorder="1" applyAlignment="1">
      <alignment horizontal="center"/>
    </xf>
    <xf numFmtId="164" fontId="2" fillId="2" borderId="8" xfId="0" applyFont="1" applyFill="1" applyBorder="1" applyAlignment="1">
      <alignment horizontal="center"/>
    </xf>
    <xf numFmtId="164" fontId="2" fillId="3" borderId="9" xfId="0" applyFont="1" applyFill="1" applyBorder="1" applyAlignment="1">
      <alignment horizontal="center" vertical="center" wrapText="1"/>
    </xf>
    <xf numFmtId="164" fontId="2" fillId="3" borderId="10" xfId="0" applyFont="1" applyFill="1" applyBorder="1" applyAlignment="1">
      <alignment horizontal="center" vertical="center" wrapText="1"/>
    </xf>
    <xf numFmtId="164" fontId="2" fillId="3" borderId="11" xfId="0" applyFont="1" applyFill="1" applyBorder="1" applyAlignment="1">
      <alignment horizontal="center" vertical="center" wrapText="1"/>
    </xf>
    <xf numFmtId="164" fontId="4" fillId="4" borderId="12" xfId="0" applyFont="1" applyFill="1" applyBorder="1" applyAlignment="1">
      <alignment horizontal="center" vertical="center" wrapText="1"/>
    </xf>
    <xf numFmtId="164" fontId="4" fillId="4" borderId="13" xfId="0" applyFont="1" applyFill="1" applyBorder="1" applyAlignment="1">
      <alignment horizontal="center" vertical="center" wrapText="1"/>
    </xf>
    <xf numFmtId="164" fontId="4" fillId="4" borderId="14" xfId="0" applyFont="1" applyFill="1" applyBorder="1" applyAlignment="1">
      <alignment horizontal="center" vertical="center" wrapText="1"/>
    </xf>
    <xf numFmtId="164" fontId="4" fillId="4" borderId="9" xfId="0" applyFont="1" applyFill="1" applyBorder="1" applyAlignment="1">
      <alignment horizontal="center" vertical="center"/>
    </xf>
    <xf numFmtId="164" fontId="4" fillId="4" borderId="10" xfId="0" applyFont="1" applyFill="1" applyBorder="1" applyAlignment="1">
      <alignment horizontal="center" vertical="center"/>
    </xf>
    <xf numFmtId="164" fontId="4" fillId="4" borderId="11" xfId="0" applyFont="1" applyFill="1" applyBorder="1" applyAlignment="1">
      <alignment horizontal="center" vertical="center"/>
    </xf>
    <xf numFmtId="164" fontId="9" fillId="4" borderId="9" xfId="1" applyFont="1" applyFill="1" applyBorder="1" applyAlignment="1">
      <alignment horizontal="center" vertical="center" wrapText="1"/>
    </xf>
    <xf numFmtId="164" fontId="9" fillId="4" borderId="10" xfId="1" applyFont="1" applyFill="1" applyBorder="1" applyAlignment="1">
      <alignment horizontal="center" vertical="center" wrapText="1"/>
    </xf>
    <xf numFmtId="164" fontId="9" fillId="4" borderId="11" xfId="1" applyFont="1" applyFill="1" applyBorder="1" applyAlignment="1">
      <alignment horizontal="center" vertical="center" wrapText="1"/>
    </xf>
    <xf numFmtId="0" fontId="12" fillId="0" borderId="25" xfId="0" applyNumberFormat="1" applyFont="1" applyBorder="1" applyAlignment="1">
      <alignment horizontal="left" vertical="center" wrapText="1"/>
    </xf>
    <xf numFmtId="0" fontId="12" fillId="0" borderId="27" xfId="0" applyNumberFormat="1" applyFont="1" applyBorder="1" applyAlignment="1">
      <alignment horizontal="left" vertical="center" wrapText="1"/>
    </xf>
    <xf numFmtId="164" fontId="12" fillId="8" borderId="21" xfId="0" applyFont="1" applyFill="1" applyBorder="1" applyAlignment="1" applyProtection="1">
      <alignment horizontal="center" vertical="center" wrapText="1"/>
      <protection locked="0"/>
    </xf>
    <xf numFmtId="164" fontId="12" fillId="8" borderId="25" xfId="0" applyFont="1" applyFill="1" applyBorder="1" applyAlignment="1" applyProtection="1">
      <alignment horizontal="center" vertical="center" wrapText="1"/>
      <protection locked="0"/>
    </xf>
    <xf numFmtId="164" fontId="16" fillId="2" borderId="1" xfId="0" applyFont="1" applyFill="1" applyBorder="1" applyAlignment="1">
      <alignment horizontal="center"/>
    </xf>
    <xf numFmtId="164" fontId="16" fillId="2" borderId="2" xfId="0" applyFont="1" applyFill="1" applyBorder="1" applyAlignment="1">
      <alignment horizontal="center"/>
    </xf>
    <xf numFmtId="164" fontId="16" fillId="2" borderId="3" xfId="0" applyFont="1" applyFill="1" applyBorder="1" applyAlignment="1">
      <alignment horizontal="center"/>
    </xf>
    <xf numFmtId="164" fontId="16" fillId="2" borderId="4" xfId="0" applyFont="1" applyFill="1" applyBorder="1" applyAlignment="1">
      <alignment horizontal="center"/>
    </xf>
    <xf numFmtId="164" fontId="16" fillId="2" borderId="0" xfId="0" applyFont="1" applyFill="1" applyAlignment="1">
      <alignment horizontal="center"/>
    </xf>
    <xf numFmtId="164" fontId="16" fillId="2" borderId="5" xfId="0" applyFont="1" applyFill="1" applyBorder="1" applyAlignment="1">
      <alignment horizontal="center"/>
    </xf>
    <xf numFmtId="164" fontId="16" fillId="2" borderId="6" xfId="0" applyFont="1" applyFill="1" applyBorder="1" applyAlignment="1">
      <alignment horizontal="center"/>
    </xf>
    <xf numFmtId="164" fontId="16" fillId="2" borderId="7" xfId="0" applyFont="1" applyFill="1" applyBorder="1" applyAlignment="1">
      <alignment horizontal="center"/>
    </xf>
    <xf numFmtId="164" fontId="16" fillId="2" borderId="8" xfId="0" applyFont="1" applyFill="1" applyBorder="1" applyAlignment="1">
      <alignment horizontal="center"/>
    </xf>
    <xf numFmtId="0" fontId="16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1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9" xfId="0" applyNumberFormat="1" applyFont="1" applyFill="1" applyBorder="1" applyAlignment="1">
      <alignment horizontal="center" vertical="center" wrapText="1"/>
    </xf>
    <xf numFmtId="0" fontId="9" fillId="4" borderId="19" xfId="0" applyNumberFormat="1" applyFont="1" applyFill="1" applyBorder="1" applyAlignment="1">
      <alignment horizontal="center" vertical="center" wrapText="1"/>
    </xf>
    <xf numFmtId="0" fontId="7" fillId="4" borderId="18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7" fillId="4" borderId="11" xfId="0" applyNumberFormat="1" applyFont="1" applyFill="1" applyBorder="1" applyAlignment="1">
      <alignment horizontal="center" vertical="center" wrapText="1"/>
    </xf>
    <xf numFmtId="0" fontId="17" fillId="7" borderId="9" xfId="0" applyNumberFormat="1" applyFont="1" applyFill="1" applyBorder="1" applyAlignment="1">
      <alignment horizontal="center" vertical="center" wrapText="1"/>
    </xf>
    <xf numFmtId="0" fontId="17" fillId="7" borderId="11" xfId="0" applyNumberFormat="1" applyFont="1" applyFill="1" applyBorder="1" applyAlignment="1">
      <alignment horizontal="center" vertical="center" wrapText="1"/>
    </xf>
    <xf numFmtId="0" fontId="18" fillId="7" borderId="10" xfId="0" applyNumberFormat="1" applyFont="1" applyFill="1" applyBorder="1" applyAlignment="1">
      <alignment horizontal="center" vertical="center" wrapText="1"/>
    </xf>
    <xf numFmtId="0" fontId="18" fillId="7" borderId="11" xfId="0" applyNumberFormat="1" applyFont="1" applyFill="1" applyBorder="1" applyAlignment="1">
      <alignment horizontal="center" vertical="center" wrapText="1"/>
    </xf>
    <xf numFmtId="0" fontId="10" fillId="7" borderId="47" xfId="0" applyNumberFormat="1" applyFont="1" applyFill="1" applyBorder="1" applyAlignment="1">
      <alignment horizontal="center" vertical="center" wrapText="1"/>
    </xf>
    <xf numFmtId="0" fontId="10" fillId="7" borderId="28" xfId="0" applyNumberFormat="1" applyFont="1" applyFill="1" applyBorder="1" applyAlignment="1">
      <alignment horizontal="center" vertical="center" wrapText="1"/>
    </xf>
    <xf numFmtId="0" fontId="10" fillId="7" borderId="29" xfId="0" applyNumberFormat="1" applyFont="1" applyFill="1" applyBorder="1" applyAlignment="1">
      <alignment horizontal="center" vertical="center" wrapText="1"/>
    </xf>
    <xf numFmtId="164" fontId="14" fillId="9" borderId="50" xfId="0" applyFont="1" applyFill="1" applyBorder="1" applyAlignment="1" applyProtection="1">
      <alignment horizontal="left" vertical="center" wrapText="1"/>
      <protection locked="0"/>
    </xf>
    <xf numFmtId="164" fontId="14" fillId="9" borderId="32" xfId="0" applyFont="1" applyFill="1" applyBorder="1" applyAlignment="1" applyProtection="1">
      <alignment horizontal="left" vertical="center" wrapText="1"/>
      <protection locked="0"/>
    </xf>
    <xf numFmtId="164" fontId="14" fillId="9" borderId="42" xfId="0" applyFont="1" applyFill="1" applyBorder="1" applyAlignment="1" applyProtection="1">
      <alignment horizontal="left" vertical="center" wrapText="1"/>
      <protection locked="0"/>
    </xf>
    <xf numFmtId="164" fontId="14" fillId="9" borderId="44" xfId="0" applyFont="1" applyFill="1" applyBorder="1" applyAlignment="1" applyProtection="1">
      <alignment horizontal="left" vertical="center" wrapText="1"/>
      <protection locked="0"/>
    </xf>
    <xf numFmtId="164" fontId="14" fillId="9" borderId="47" xfId="0" applyFont="1" applyFill="1" applyBorder="1" applyAlignment="1" applyProtection="1">
      <alignment horizontal="left" vertical="center" wrapText="1"/>
      <protection locked="0"/>
    </xf>
    <xf numFmtId="164" fontId="14" fillId="9" borderId="29" xfId="0" applyFont="1" applyFill="1" applyBorder="1" applyAlignment="1" applyProtection="1">
      <alignment horizontal="left" vertical="center" wrapText="1"/>
      <protection locked="0"/>
    </xf>
    <xf numFmtId="164" fontId="9" fillId="4" borderId="38" xfId="0" applyFont="1" applyFill="1" applyBorder="1" applyAlignment="1">
      <alignment horizontal="center" vertical="center" wrapText="1"/>
    </xf>
    <xf numFmtId="164" fontId="9" fillId="4" borderId="39" xfId="0" applyFont="1" applyFill="1" applyBorder="1" applyAlignment="1">
      <alignment horizontal="center" vertical="center" wrapText="1"/>
    </xf>
    <xf numFmtId="164" fontId="15" fillId="9" borderId="46" xfId="0" applyFont="1" applyFill="1" applyBorder="1" applyAlignment="1" applyProtection="1">
      <alignment horizontal="center" vertical="center" wrapText="1"/>
      <protection locked="0"/>
    </xf>
    <xf numFmtId="164" fontId="15" fillId="9" borderId="43" xfId="0" applyFont="1" applyFill="1" applyBorder="1" applyAlignment="1" applyProtection="1">
      <alignment horizontal="center" vertical="center" wrapText="1"/>
      <protection locked="0"/>
    </xf>
    <xf numFmtId="164" fontId="15" fillId="9" borderId="44" xfId="0" applyFont="1" applyFill="1" applyBorder="1" applyAlignment="1" applyProtection="1">
      <alignment horizontal="center" vertical="center" wrapText="1"/>
      <protection locked="0"/>
    </xf>
    <xf numFmtId="164" fontId="15" fillId="9" borderId="27" xfId="0" applyFont="1" applyFill="1" applyBorder="1" applyAlignment="1" applyProtection="1">
      <alignment horizontal="center" vertical="center" wrapText="1"/>
      <protection locked="0"/>
    </xf>
    <xf numFmtId="164" fontId="15" fillId="9" borderId="28" xfId="0" applyFont="1" applyFill="1" applyBorder="1" applyAlignment="1" applyProtection="1">
      <alignment horizontal="center" vertical="center" wrapText="1"/>
      <protection locked="0"/>
    </xf>
    <xf numFmtId="164" fontId="15" fillId="9" borderId="29" xfId="0" applyFont="1" applyFill="1" applyBorder="1" applyAlignment="1" applyProtection="1">
      <alignment horizontal="center" vertical="center" wrapText="1"/>
      <protection locked="0"/>
    </xf>
    <xf numFmtId="164" fontId="15" fillId="9" borderId="30" xfId="0" applyFont="1" applyFill="1" applyBorder="1" applyAlignment="1" applyProtection="1">
      <alignment horizontal="center" vertical="center" wrapText="1"/>
      <protection locked="0"/>
    </xf>
    <xf numFmtId="164" fontId="15" fillId="9" borderId="31" xfId="0" applyFont="1" applyFill="1" applyBorder="1" applyAlignment="1" applyProtection="1">
      <alignment horizontal="center" vertical="center" wrapText="1"/>
      <protection locked="0"/>
    </xf>
    <xf numFmtId="164" fontId="15" fillId="9" borderId="32" xfId="0" applyFont="1" applyFill="1" applyBorder="1" applyAlignment="1" applyProtection="1">
      <alignment horizontal="center" vertical="center" wrapText="1"/>
      <protection locked="0"/>
    </xf>
    <xf numFmtId="164" fontId="16" fillId="3" borderId="45" xfId="0" applyFont="1" applyFill="1" applyBorder="1" applyAlignment="1">
      <alignment horizontal="center" vertical="center" wrapText="1"/>
    </xf>
    <xf numFmtId="164" fontId="16" fillId="3" borderId="48" xfId="0" applyFont="1" applyFill="1" applyBorder="1" applyAlignment="1">
      <alignment horizontal="center" vertical="center" wrapText="1"/>
    </xf>
    <xf numFmtId="164" fontId="16" fillId="3" borderId="46" xfId="0" applyFont="1" applyFill="1" applyBorder="1" applyAlignment="1">
      <alignment horizontal="center" vertical="center" wrapText="1"/>
    </xf>
    <xf numFmtId="164" fontId="16" fillId="3" borderId="49" xfId="0" applyFont="1" applyFill="1" applyBorder="1" applyAlignment="1">
      <alignment horizontal="center" vertical="center" wrapText="1"/>
    </xf>
    <xf numFmtId="0" fontId="9" fillId="4" borderId="34" xfId="0" applyNumberFormat="1" applyFont="1" applyFill="1" applyBorder="1" applyAlignment="1">
      <alignment horizontal="center" vertical="center" wrapText="1"/>
    </xf>
    <xf numFmtId="0" fontId="9" fillId="4" borderId="20" xfId="0" applyNumberFormat="1" applyFont="1" applyFill="1" applyBorder="1" applyAlignment="1">
      <alignment horizontal="center" vertical="center" wrapText="1"/>
    </xf>
    <xf numFmtId="164" fontId="9" fillId="4" borderId="35" xfId="0" applyFont="1" applyFill="1" applyBorder="1" applyAlignment="1">
      <alignment horizontal="center" vertical="center" wrapText="1"/>
    </xf>
    <xf numFmtId="164" fontId="9" fillId="4" borderId="21" xfId="0" applyFont="1" applyFill="1" applyBorder="1" applyAlignment="1">
      <alignment horizontal="center" vertical="center" wrapText="1"/>
    </xf>
    <xf numFmtId="164" fontId="9" fillId="4" borderId="55" xfId="0" applyFont="1" applyFill="1" applyBorder="1" applyAlignment="1">
      <alignment horizontal="center" vertical="center" wrapText="1"/>
    </xf>
    <xf numFmtId="164" fontId="9" fillId="4" borderId="56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95B1B215-4E25-4F40-96BB-62C085D2A42F}"/>
    <cellStyle name="Normal 3" xfId="4" xr:uid="{EF85B030-0BC9-4C58-BB37-B3D4CFD2B596}"/>
    <cellStyle name="Normal 4" xfId="2" xr:uid="{960381DF-8BE5-44C5-B08C-443AA7F7D431}"/>
    <cellStyle name="Normal 8" xfId="3" xr:uid="{B97E6BF0-6779-473E-8207-5842A72BB7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2</xdr:col>
      <xdr:colOff>456070</xdr:colOff>
      <xdr:row>5</xdr:row>
      <xdr:rowOff>2300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DE6343B3-F8D5-4C50-BE76-09059261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544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5120</xdr:colOff>
      <xdr:row>0</xdr:row>
      <xdr:rowOff>34187</xdr:rowOff>
    </xdr:from>
    <xdr:ext cx="2339017" cy="715113"/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CFF5926B-CFAE-468F-AEC1-09D006D6F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34187"/>
          <a:ext cx="2339017" cy="715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1</xdr:col>
      <xdr:colOff>1637170</xdr:colOff>
      <xdr:row>4</xdr:row>
      <xdr:rowOff>131417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056097BB-FF43-40F7-A05A-A105B78B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5120</xdr:colOff>
      <xdr:row>0</xdr:row>
      <xdr:rowOff>43711</xdr:rowOff>
    </xdr:from>
    <xdr:to>
      <xdr:col>1</xdr:col>
      <xdr:colOff>1637170</xdr:colOff>
      <xdr:row>4</xdr:row>
      <xdr:rowOff>131417</xdr:rowOff>
    </xdr:to>
    <xdr:pic>
      <xdr:nvPicPr>
        <xdr:cNvPr id="2" name="3 Imagen" descr="Logo Instituto Nacional de Cancerología-ESE">
          <a:extLst>
            <a:ext uri="{FF2B5EF4-FFF2-40B4-BE49-F238E27FC236}">
              <a16:creationId xmlns:a16="http://schemas.microsoft.com/office/drawing/2014/main" id="{E3800E59-F165-428D-9528-EBB42ED7B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" y="43711"/>
          <a:ext cx="2336900" cy="735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69BCC-9649-4DB0-867A-CFB471926257}">
  <sheetPr codeName="Hoja4"/>
  <dimension ref="A1:G93"/>
  <sheetViews>
    <sheetView tabSelected="1" view="pageBreakPreview" zoomScaleNormal="110" zoomScaleSheetLayoutView="100" workbookViewId="0">
      <selection activeCell="E12" sqref="E12:E31"/>
    </sheetView>
  </sheetViews>
  <sheetFormatPr baseColWidth="10" defaultColWidth="12.44140625" defaultRowHeight="12.6" x14ac:dyDescent="0.3"/>
  <cols>
    <col min="1" max="1" width="12.6640625" style="17" customWidth="1"/>
    <col min="2" max="2" width="15.5546875" style="2" customWidth="1"/>
    <col min="3" max="3" width="62.44140625" style="2" customWidth="1"/>
    <col min="4" max="4" width="13.5546875" style="18" customWidth="1"/>
    <col min="5" max="5" width="12.44140625" style="19" customWidth="1"/>
    <col min="6" max="6" width="58.88671875" style="19" customWidth="1"/>
    <col min="7" max="7" width="15.109375" style="19" customWidth="1"/>
    <col min="8" max="251" width="11.44140625" style="2" customWidth="1"/>
    <col min="252" max="252" width="8.6640625" style="2" customWidth="1"/>
    <col min="253" max="253" width="10.109375" style="2" bestFit="1" customWidth="1"/>
    <col min="254" max="254" width="56" style="2" customWidth="1"/>
    <col min="255" max="16384" width="12.44140625" style="2"/>
  </cols>
  <sheetData>
    <row r="1" spans="1:7" s="1" customFormat="1" ht="15" customHeight="1" x14ac:dyDescent="0.2">
      <c r="A1" s="158" t="s">
        <v>96</v>
      </c>
      <c r="B1" s="159"/>
      <c r="C1" s="159"/>
      <c r="D1" s="159"/>
      <c r="E1" s="159"/>
      <c r="F1" s="159"/>
      <c r="G1" s="160"/>
    </row>
    <row r="2" spans="1:7" s="1" customFormat="1" ht="11.4" x14ac:dyDescent="0.2">
      <c r="A2" s="161"/>
      <c r="B2" s="162"/>
      <c r="C2" s="162"/>
      <c r="D2" s="162"/>
      <c r="E2" s="162"/>
      <c r="F2" s="162"/>
      <c r="G2" s="163"/>
    </row>
    <row r="3" spans="1:7" s="1" customFormat="1" ht="11.4" x14ac:dyDescent="0.2">
      <c r="A3" s="161"/>
      <c r="B3" s="162"/>
      <c r="C3" s="162"/>
      <c r="D3" s="162"/>
      <c r="E3" s="162"/>
      <c r="F3" s="162"/>
      <c r="G3" s="163"/>
    </row>
    <row r="4" spans="1:7" s="1" customFormat="1" ht="11.4" x14ac:dyDescent="0.2">
      <c r="A4" s="161"/>
      <c r="B4" s="162"/>
      <c r="C4" s="162"/>
      <c r="D4" s="162"/>
      <c r="E4" s="162"/>
      <c r="F4" s="162"/>
      <c r="G4" s="163"/>
    </row>
    <row r="5" spans="1:7" s="1" customFormat="1" ht="12" thickBot="1" x14ac:dyDescent="0.25">
      <c r="A5" s="164"/>
      <c r="B5" s="165"/>
      <c r="C5" s="165"/>
      <c r="D5" s="165"/>
      <c r="E5" s="165"/>
      <c r="F5" s="165"/>
      <c r="G5" s="166"/>
    </row>
    <row r="6" spans="1:7" s="1" customFormat="1" ht="20.25" customHeight="1" thickBot="1" x14ac:dyDescent="0.25">
      <c r="A6" s="167" t="s">
        <v>0</v>
      </c>
      <c r="B6" s="168"/>
      <c r="C6" s="168"/>
      <c r="D6" s="168"/>
      <c r="E6" s="168"/>
      <c r="F6" s="168"/>
      <c r="G6" s="169"/>
    </row>
    <row r="7" spans="1:7" ht="14.4" thickBot="1" x14ac:dyDescent="0.35">
      <c r="A7" s="170" t="s">
        <v>1</v>
      </c>
      <c r="B7" s="171"/>
      <c r="C7" s="171"/>
      <c r="D7" s="172"/>
      <c r="E7" s="173" t="s">
        <v>2</v>
      </c>
      <c r="F7" s="174"/>
      <c r="G7" s="175"/>
    </row>
    <row r="8" spans="1:7" ht="26.25" customHeight="1" thickBot="1" x14ac:dyDescent="0.35">
      <c r="A8" s="3" t="s">
        <v>3</v>
      </c>
      <c r="B8" s="4" t="s">
        <v>4</v>
      </c>
      <c r="C8" s="5" t="s">
        <v>76</v>
      </c>
      <c r="D8" s="6" t="s">
        <v>5</v>
      </c>
      <c r="E8" s="7" t="s">
        <v>6</v>
      </c>
      <c r="F8" s="8" t="s">
        <v>7</v>
      </c>
      <c r="G8" s="8" t="s">
        <v>8</v>
      </c>
    </row>
    <row r="9" spans="1:7" ht="25.5" customHeight="1" thickBot="1" x14ac:dyDescent="0.35">
      <c r="A9" s="9">
        <v>1</v>
      </c>
      <c r="B9" s="117" t="s">
        <v>97</v>
      </c>
      <c r="C9" s="118"/>
      <c r="D9" s="10">
        <f>+D10+D66</f>
        <v>1135</v>
      </c>
      <c r="E9" s="176"/>
      <c r="F9" s="177"/>
      <c r="G9" s="178"/>
    </row>
    <row r="10" spans="1:7" ht="21" customHeight="1" thickBot="1" x14ac:dyDescent="0.35">
      <c r="A10" s="11" t="s">
        <v>9</v>
      </c>
      <c r="B10" s="150" t="s">
        <v>97</v>
      </c>
      <c r="C10" s="150"/>
      <c r="D10" s="12">
        <f>D11+D32+D55</f>
        <v>550</v>
      </c>
      <c r="E10" s="151" t="str">
        <f>B10</f>
        <v>EQUIPOS TELEFONICOS IP</v>
      </c>
      <c r="F10" s="152"/>
      <c r="G10" s="153"/>
    </row>
    <row r="11" spans="1:7" ht="18.75" customHeight="1" thickBot="1" x14ac:dyDescent="0.35">
      <c r="A11" s="65" t="s">
        <v>10</v>
      </c>
      <c r="B11" s="66" t="s">
        <v>11</v>
      </c>
      <c r="C11" s="66" t="s">
        <v>93</v>
      </c>
      <c r="D11" s="67">
        <v>522</v>
      </c>
      <c r="E11" s="154" t="str">
        <f>C11</f>
        <v>Modelo 1 - Administrativos, Secretariales y Hospitalarios</v>
      </c>
      <c r="F11" s="126"/>
      <c r="G11" s="155"/>
    </row>
    <row r="12" spans="1:7" ht="12.75" customHeight="1" x14ac:dyDescent="0.3">
      <c r="A12" s="16">
        <v>1</v>
      </c>
      <c r="B12" s="156" t="s">
        <v>139</v>
      </c>
      <c r="C12" s="156"/>
      <c r="D12" s="157"/>
      <c r="E12" s="182" t="s">
        <v>108</v>
      </c>
      <c r="F12" s="88" t="s">
        <v>13</v>
      </c>
      <c r="G12" s="182" t="s">
        <v>14</v>
      </c>
    </row>
    <row r="13" spans="1:7" x14ac:dyDescent="0.3">
      <c r="A13" s="16">
        <v>2</v>
      </c>
      <c r="B13" s="132" t="s">
        <v>15</v>
      </c>
      <c r="C13" s="132"/>
      <c r="D13" s="130"/>
      <c r="E13" s="182"/>
      <c r="F13" s="87"/>
      <c r="G13" s="182"/>
    </row>
    <row r="14" spans="1:7" x14ac:dyDescent="0.3">
      <c r="A14" s="16">
        <v>3</v>
      </c>
      <c r="B14" s="132" t="s">
        <v>16</v>
      </c>
      <c r="C14" s="132"/>
      <c r="D14" s="130"/>
      <c r="E14" s="182"/>
      <c r="F14" s="87"/>
      <c r="G14" s="182"/>
    </row>
    <row r="15" spans="1:7" ht="12.75" customHeight="1" x14ac:dyDescent="0.3">
      <c r="A15" s="16">
        <v>4</v>
      </c>
      <c r="B15" s="132" t="s">
        <v>103</v>
      </c>
      <c r="C15" s="132"/>
      <c r="D15" s="130"/>
      <c r="E15" s="182"/>
      <c r="F15" s="87"/>
      <c r="G15" s="182"/>
    </row>
    <row r="16" spans="1:7" ht="31.5" customHeight="1" x14ac:dyDescent="0.3">
      <c r="A16" s="16">
        <v>5</v>
      </c>
      <c r="B16" s="132" t="s">
        <v>137</v>
      </c>
      <c r="C16" s="132"/>
      <c r="D16" s="130"/>
      <c r="E16" s="182"/>
      <c r="F16" s="87"/>
      <c r="G16" s="182"/>
    </row>
    <row r="17" spans="1:7" x14ac:dyDescent="0.3">
      <c r="A17" s="16">
        <v>6</v>
      </c>
      <c r="B17" s="132" t="s">
        <v>17</v>
      </c>
      <c r="C17" s="132"/>
      <c r="D17" s="130"/>
      <c r="E17" s="182"/>
      <c r="F17" s="87"/>
      <c r="G17" s="182"/>
    </row>
    <row r="18" spans="1:7" x14ac:dyDescent="0.3">
      <c r="A18" s="16">
        <v>7</v>
      </c>
      <c r="B18" s="132" t="s">
        <v>18</v>
      </c>
      <c r="C18" s="132"/>
      <c r="D18" s="130"/>
      <c r="E18" s="182"/>
      <c r="F18" s="87"/>
      <c r="G18" s="182"/>
    </row>
    <row r="19" spans="1:7" x14ac:dyDescent="0.3">
      <c r="A19" s="16">
        <v>8</v>
      </c>
      <c r="B19" s="132" t="s">
        <v>19</v>
      </c>
      <c r="C19" s="132"/>
      <c r="D19" s="130"/>
      <c r="E19" s="182"/>
      <c r="F19" s="87"/>
      <c r="G19" s="182"/>
    </row>
    <row r="20" spans="1:7" x14ac:dyDescent="0.3">
      <c r="A20" s="16">
        <v>9</v>
      </c>
      <c r="B20" s="132" t="s">
        <v>20</v>
      </c>
      <c r="C20" s="132"/>
      <c r="D20" s="130"/>
      <c r="E20" s="182"/>
      <c r="F20" s="87"/>
      <c r="G20" s="182"/>
    </row>
    <row r="21" spans="1:7" x14ac:dyDescent="0.3">
      <c r="A21" s="16">
        <v>10</v>
      </c>
      <c r="B21" s="132" t="s">
        <v>102</v>
      </c>
      <c r="C21" s="132"/>
      <c r="D21" s="130"/>
      <c r="E21" s="182"/>
      <c r="F21" s="87"/>
      <c r="G21" s="182"/>
    </row>
    <row r="22" spans="1:7" x14ac:dyDescent="0.3">
      <c r="A22" s="79">
        <v>11</v>
      </c>
      <c r="B22" s="130" t="s">
        <v>83</v>
      </c>
      <c r="C22" s="131"/>
      <c r="D22" s="131"/>
      <c r="E22" s="182"/>
      <c r="F22" s="87"/>
      <c r="G22" s="182"/>
    </row>
    <row r="23" spans="1:7" x14ac:dyDescent="0.3">
      <c r="A23" s="79">
        <v>12</v>
      </c>
      <c r="B23" s="130" t="s">
        <v>84</v>
      </c>
      <c r="C23" s="131"/>
      <c r="D23" s="131"/>
      <c r="E23" s="182"/>
      <c r="F23" s="87"/>
      <c r="G23" s="182"/>
    </row>
    <row r="24" spans="1:7" x14ac:dyDescent="0.3">
      <c r="A24" s="79">
        <v>13</v>
      </c>
      <c r="B24" s="130" t="s">
        <v>101</v>
      </c>
      <c r="C24" s="131"/>
      <c r="D24" s="131"/>
      <c r="E24" s="182"/>
      <c r="F24" s="87"/>
      <c r="G24" s="182"/>
    </row>
    <row r="25" spans="1:7" x14ac:dyDescent="0.3">
      <c r="A25" s="79">
        <v>14</v>
      </c>
      <c r="B25" s="130" t="s">
        <v>104</v>
      </c>
      <c r="C25" s="131"/>
      <c r="D25" s="131"/>
      <c r="E25" s="182"/>
      <c r="F25" s="87"/>
      <c r="G25" s="182"/>
    </row>
    <row r="26" spans="1:7" x14ac:dyDescent="0.3">
      <c r="A26" s="79">
        <v>15</v>
      </c>
      <c r="B26" s="132" t="s">
        <v>88</v>
      </c>
      <c r="C26" s="132"/>
      <c r="D26" s="130"/>
      <c r="E26" s="182"/>
      <c r="F26" s="87"/>
      <c r="G26" s="182"/>
    </row>
    <row r="27" spans="1:7" x14ac:dyDescent="0.3">
      <c r="A27" s="79">
        <v>16</v>
      </c>
      <c r="B27" s="132" t="s">
        <v>21</v>
      </c>
      <c r="C27" s="132"/>
      <c r="D27" s="130"/>
      <c r="E27" s="182"/>
      <c r="F27" s="87"/>
      <c r="G27" s="182"/>
    </row>
    <row r="28" spans="1:7" ht="15" customHeight="1" x14ac:dyDescent="0.3">
      <c r="A28" s="79">
        <v>17</v>
      </c>
      <c r="B28" s="130" t="s">
        <v>22</v>
      </c>
      <c r="C28" s="131"/>
      <c r="D28" s="131"/>
      <c r="E28" s="182"/>
      <c r="F28" s="87"/>
      <c r="G28" s="182"/>
    </row>
    <row r="29" spans="1:7" ht="15" customHeight="1" x14ac:dyDescent="0.3">
      <c r="A29" s="79">
        <v>18</v>
      </c>
      <c r="B29" s="132" t="s">
        <v>120</v>
      </c>
      <c r="C29" s="132"/>
      <c r="D29" s="130"/>
      <c r="E29" s="182"/>
      <c r="F29" s="87"/>
      <c r="G29" s="182"/>
    </row>
    <row r="30" spans="1:7" ht="15" customHeight="1" x14ac:dyDescent="0.3">
      <c r="A30" s="79">
        <v>19</v>
      </c>
      <c r="B30" s="132" t="s">
        <v>125</v>
      </c>
      <c r="C30" s="132"/>
      <c r="D30" s="130"/>
      <c r="E30" s="182"/>
      <c r="F30" s="13"/>
      <c r="G30" s="182"/>
    </row>
    <row r="31" spans="1:7" ht="15" customHeight="1" thickBot="1" x14ac:dyDescent="0.35">
      <c r="A31" s="93">
        <v>20</v>
      </c>
      <c r="B31" s="108" t="s">
        <v>136</v>
      </c>
      <c r="C31" s="108"/>
      <c r="D31" s="109"/>
      <c r="E31" s="182"/>
      <c r="F31" s="84"/>
      <c r="G31" s="182"/>
    </row>
    <row r="32" spans="1:7" ht="18.75" customHeight="1" thickBot="1" x14ac:dyDescent="0.35">
      <c r="A32" s="65" t="s">
        <v>23</v>
      </c>
      <c r="B32" s="66" t="s">
        <v>24</v>
      </c>
      <c r="C32" s="66" t="s">
        <v>94</v>
      </c>
      <c r="D32" s="67">
        <v>10</v>
      </c>
      <c r="E32" s="125" t="str">
        <f>C32</f>
        <v>Modelo 2 - Ejecutivos</v>
      </c>
      <c r="F32" s="126"/>
      <c r="G32" s="127"/>
    </row>
    <row r="33" spans="1:7" ht="12.75" customHeight="1" x14ac:dyDescent="0.3">
      <c r="A33" s="16">
        <v>1</v>
      </c>
      <c r="B33" s="156" t="s">
        <v>141</v>
      </c>
      <c r="C33" s="156"/>
      <c r="D33" s="157"/>
      <c r="E33" s="182" t="s">
        <v>25</v>
      </c>
      <c r="F33" s="88" t="s">
        <v>13</v>
      </c>
      <c r="G33" s="182" t="s">
        <v>14</v>
      </c>
    </row>
    <row r="34" spans="1:7" x14ac:dyDescent="0.3">
      <c r="A34" s="79">
        <v>2</v>
      </c>
      <c r="B34" s="132" t="s">
        <v>119</v>
      </c>
      <c r="C34" s="132"/>
      <c r="D34" s="130"/>
      <c r="E34" s="182"/>
      <c r="F34" s="87"/>
      <c r="G34" s="182"/>
    </row>
    <row r="35" spans="1:7" x14ac:dyDescent="0.3">
      <c r="A35" s="79">
        <v>3</v>
      </c>
      <c r="B35" s="132" t="s">
        <v>16</v>
      </c>
      <c r="C35" s="132"/>
      <c r="D35" s="130"/>
      <c r="E35" s="182"/>
      <c r="F35" s="87"/>
      <c r="G35" s="182"/>
    </row>
    <row r="36" spans="1:7" x14ac:dyDescent="0.3">
      <c r="A36" s="79">
        <v>4</v>
      </c>
      <c r="B36" s="132" t="s">
        <v>103</v>
      </c>
      <c r="C36" s="132"/>
      <c r="D36" s="130"/>
      <c r="E36" s="182"/>
      <c r="F36" s="87"/>
      <c r="G36" s="182"/>
    </row>
    <row r="37" spans="1:7" ht="36.75" customHeight="1" x14ac:dyDescent="0.3">
      <c r="A37" s="79">
        <v>5</v>
      </c>
      <c r="B37" s="179" t="s">
        <v>138</v>
      </c>
      <c r="C37" s="179"/>
      <c r="D37" s="180"/>
      <c r="E37" s="182"/>
      <c r="F37" s="87"/>
      <c r="G37" s="182"/>
    </row>
    <row r="38" spans="1:7" x14ac:dyDescent="0.3">
      <c r="A38" s="79">
        <v>6</v>
      </c>
      <c r="B38" s="132" t="s">
        <v>17</v>
      </c>
      <c r="C38" s="132"/>
      <c r="D38" s="130"/>
      <c r="E38" s="182"/>
      <c r="F38" s="87"/>
      <c r="G38" s="182"/>
    </row>
    <row r="39" spans="1:7" x14ac:dyDescent="0.3">
      <c r="A39" s="79">
        <v>7</v>
      </c>
      <c r="B39" s="132" t="s">
        <v>105</v>
      </c>
      <c r="C39" s="132"/>
      <c r="D39" s="130"/>
      <c r="E39" s="182"/>
      <c r="F39" s="87"/>
      <c r="G39" s="182"/>
    </row>
    <row r="40" spans="1:7" x14ac:dyDescent="0.3">
      <c r="A40" s="79">
        <v>8</v>
      </c>
      <c r="B40" s="132" t="s">
        <v>18</v>
      </c>
      <c r="C40" s="132"/>
      <c r="D40" s="130"/>
      <c r="E40" s="182"/>
      <c r="F40" s="87"/>
      <c r="G40" s="182"/>
    </row>
    <row r="41" spans="1:7" x14ac:dyDescent="0.3">
      <c r="A41" s="79">
        <v>9</v>
      </c>
      <c r="B41" s="132" t="s">
        <v>19</v>
      </c>
      <c r="C41" s="132"/>
      <c r="D41" s="130"/>
      <c r="E41" s="182"/>
      <c r="F41" s="87"/>
      <c r="G41" s="182"/>
    </row>
    <row r="42" spans="1:7" x14ac:dyDescent="0.3">
      <c r="A42" s="79">
        <v>10</v>
      </c>
      <c r="B42" s="132" t="s">
        <v>20</v>
      </c>
      <c r="C42" s="132"/>
      <c r="D42" s="130"/>
      <c r="E42" s="182"/>
      <c r="F42" s="87"/>
      <c r="G42" s="182"/>
    </row>
    <row r="43" spans="1:7" x14ac:dyDescent="0.3">
      <c r="A43" s="79">
        <v>11</v>
      </c>
      <c r="B43" s="130" t="s">
        <v>83</v>
      </c>
      <c r="C43" s="131"/>
      <c r="D43" s="131"/>
      <c r="E43" s="182"/>
      <c r="F43" s="87"/>
      <c r="G43" s="182"/>
    </row>
    <row r="44" spans="1:7" x14ac:dyDescent="0.3">
      <c r="A44" s="79">
        <v>12</v>
      </c>
      <c r="B44" s="130" t="s">
        <v>84</v>
      </c>
      <c r="C44" s="131"/>
      <c r="D44" s="131"/>
      <c r="E44" s="182"/>
      <c r="F44" s="87"/>
      <c r="G44" s="182"/>
    </row>
    <row r="45" spans="1:7" x14ac:dyDescent="0.3">
      <c r="A45" s="79">
        <v>13</v>
      </c>
      <c r="B45" s="130" t="s">
        <v>140</v>
      </c>
      <c r="C45" s="131"/>
      <c r="D45" s="131"/>
      <c r="E45" s="182"/>
      <c r="F45" s="87"/>
      <c r="G45" s="182"/>
    </row>
    <row r="46" spans="1:7" x14ac:dyDescent="0.3">
      <c r="A46" s="79">
        <v>14</v>
      </c>
      <c r="B46" s="130" t="s">
        <v>101</v>
      </c>
      <c r="C46" s="131"/>
      <c r="D46" s="131"/>
      <c r="E46" s="182"/>
      <c r="F46" s="87"/>
      <c r="G46" s="182"/>
    </row>
    <row r="47" spans="1:7" x14ac:dyDescent="0.3">
      <c r="A47" s="79">
        <v>15</v>
      </c>
      <c r="B47" s="130" t="s">
        <v>104</v>
      </c>
      <c r="C47" s="131"/>
      <c r="D47" s="131"/>
      <c r="E47" s="182"/>
      <c r="F47" s="87"/>
      <c r="G47" s="182"/>
    </row>
    <row r="48" spans="1:7" x14ac:dyDescent="0.3">
      <c r="A48" s="79">
        <v>16</v>
      </c>
      <c r="B48" s="132" t="s">
        <v>102</v>
      </c>
      <c r="C48" s="132"/>
      <c r="D48" s="130"/>
      <c r="E48" s="182"/>
      <c r="F48" s="87"/>
      <c r="G48" s="182"/>
    </row>
    <row r="49" spans="1:7" x14ac:dyDescent="0.3">
      <c r="A49" s="79">
        <v>17</v>
      </c>
      <c r="B49" s="132" t="s">
        <v>88</v>
      </c>
      <c r="C49" s="132"/>
      <c r="D49" s="130"/>
      <c r="E49" s="182"/>
      <c r="F49" s="87"/>
      <c r="G49" s="182"/>
    </row>
    <row r="50" spans="1:7" x14ac:dyDescent="0.3">
      <c r="A50" s="79">
        <v>18</v>
      </c>
      <c r="B50" s="132" t="s">
        <v>21</v>
      </c>
      <c r="C50" s="132"/>
      <c r="D50" s="130"/>
      <c r="E50" s="182"/>
      <c r="F50" s="87"/>
      <c r="G50" s="182"/>
    </row>
    <row r="51" spans="1:7" ht="13.5" customHeight="1" x14ac:dyDescent="0.3">
      <c r="A51" s="79">
        <v>19</v>
      </c>
      <c r="B51" s="130" t="s">
        <v>22</v>
      </c>
      <c r="C51" s="131"/>
      <c r="D51" s="131"/>
      <c r="E51" s="182"/>
      <c r="F51" s="87"/>
      <c r="G51" s="182"/>
    </row>
    <row r="52" spans="1:7" ht="13.5" customHeight="1" x14ac:dyDescent="0.3">
      <c r="A52" s="79">
        <v>20</v>
      </c>
      <c r="B52" s="132" t="s">
        <v>135</v>
      </c>
      <c r="C52" s="132"/>
      <c r="D52" s="130"/>
      <c r="E52" s="182"/>
      <c r="F52" s="87"/>
      <c r="G52" s="182"/>
    </row>
    <row r="53" spans="1:7" ht="13.5" customHeight="1" x14ac:dyDescent="0.3">
      <c r="A53" s="79">
        <v>21</v>
      </c>
      <c r="B53" s="132" t="s">
        <v>124</v>
      </c>
      <c r="C53" s="132"/>
      <c r="D53" s="130"/>
      <c r="E53" s="182"/>
      <c r="F53" s="13"/>
      <c r="G53" s="182"/>
    </row>
    <row r="54" spans="1:7" ht="13.5" customHeight="1" thickBot="1" x14ac:dyDescent="0.35">
      <c r="A54" s="79">
        <v>22</v>
      </c>
      <c r="B54" s="108" t="s">
        <v>136</v>
      </c>
      <c r="C54" s="108"/>
      <c r="D54" s="109"/>
      <c r="E54" s="182"/>
      <c r="F54" s="84"/>
      <c r="G54" s="182"/>
    </row>
    <row r="55" spans="1:7" ht="18.75" customHeight="1" thickBot="1" x14ac:dyDescent="0.35">
      <c r="A55" s="89" t="s">
        <v>91</v>
      </c>
      <c r="B55" s="90" t="s">
        <v>26</v>
      </c>
      <c r="C55" s="66" t="s">
        <v>113</v>
      </c>
      <c r="D55" s="67">
        <v>18</v>
      </c>
      <c r="E55" s="125" t="str">
        <f>C55</f>
        <v>Modelo 3 - Telefono Publico Antivandalico analogo</v>
      </c>
      <c r="F55" s="126"/>
      <c r="G55" s="127"/>
    </row>
    <row r="56" spans="1:7" ht="12.75" customHeight="1" x14ac:dyDescent="0.3">
      <c r="A56" s="77">
        <v>1</v>
      </c>
      <c r="B56" s="128" t="s">
        <v>27</v>
      </c>
      <c r="C56" s="128"/>
      <c r="D56" s="129"/>
      <c r="E56" s="182" t="s">
        <v>25</v>
      </c>
      <c r="F56" s="88" t="s">
        <v>13</v>
      </c>
      <c r="G56" s="182" t="s">
        <v>14</v>
      </c>
    </row>
    <row r="57" spans="1:7" ht="12.75" customHeight="1" x14ac:dyDescent="0.3">
      <c r="A57" s="77">
        <f t="shared" ref="A57:A63" si="0">+A56+1</f>
        <v>2</v>
      </c>
      <c r="B57" s="110" t="s">
        <v>28</v>
      </c>
      <c r="C57" s="110"/>
      <c r="D57" s="111"/>
      <c r="E57" s="182"/>
      <c r="F57" s="87"/>
      <c r="G57" s="182"/>
    </row>
    <row r="58" spans="1:7" ht="12.75" customHeight="1" x14ac:dyDescent="0.3">
      <c r="A58" s="77">
        <f t="shared" si="0"/>
        <v>3</v>
      </c>
      <c r="B58" s="110" t="s">
        <v>29</v>
      </c>
      <c r="C58" s="110"/>
      <c r="D58" s="111"/>
      <c r="E58" s="182"/>
      <c r="F58" s="87"/>
      <c r="G58" s="182"/>
    </row>
    <row r="59" spans="1:7" ht="12.75" customHeight="1" x14ac:dyDescent="0.3">
      <c r="A59" s="77">
        <f t="shared" si="0"/>
        <v>4</v>
      </c>
      <c r="B59" s="110" t="s">
        <v>30</v>
      </c>
      <c r="C59" s="110"/>
      <c r="D59" s="111"/>
      <c r="E59" s="182"/>
      <c r="F59" s="87"/>
      <c r="G59" s="182"/>
    </row>
    <row r="60" spans="1:7" ht="12.75" customHeight="1" x14ac:dyDescent="0.3">
      <c r="A60" s="77">
        <f t="shared" si="0"/>
        <v>5</v>
      </c>
      <c r="B60" s="110" t="s">
        <v>75</v>
      </c>
      <c r="C60" s="110"/>
      <c r="D60" s="111"/>
      <c r="E60" s="182"/>
      <c r="F60" s="87"/>
      <c r="G60" s="182"/>
    </row>
    <row r="61" spans="1:7" ht="12.75" customHeight="1" x14ac:dyDescent="0.3">
      <c r="A61" s="77">
        <f t="shared" si="0"/>
        <v>6</v>
      </c>
      <c r="B61" s="106" t="s">
        <v>31</v>
      </c>
      <c r="C61" s="106"/>
      <c r="D61" s="107"/>
      <c r="E61" s="182"/>
      <c r="F61" s="101"/>
      <c r="G61" s="182"/>
    </row>
    <row r="62" spans="1:7" ht="12.75" customHeight="1" x14ac:dyDescent="0.3">
      <c r="A62" s="77">
        <f t="shared" si="0"/>
        <v>7</v>
      </c>
      <c r="B62" s="106" t="s">
        <v>124</v>
      </c>
      <c r="C62" s="106"/>
      <c r="D62" s="107"/>
      <c r="E62" s="182"/>
      <c r="F62" s="13"/>
      <c r="G62" s="182"/>
    </row>
    <row r="63" spans="1:7" ht="12.75" customHeight="1" x14ac:dyDescent="0.3">
      <c r="A63" s="77">
        <f t="shared" si="0"/>
        <v>8</v>
      </c>
      <c r="B63" s="106" t="s">
        <v>121</v>
      </c>
      <c r="C63" s="106"/>
      <c r="D63" s="107"/>
      <c r="E63" s="182"/>
      <c r="F63" s="13"/>
      <c r="G63" s="182"/>
    </row>
    <row r="64" spans="1:7" ht="12.75" customHeight="1" thickBot="1" x14ac:dyDescent="0.35">
      <c r="A64" s="91">
        <v>9</v>
      </c>
      <c r="B64" s="108" t="s">
        <v>136</v>
      </c>
      <c r="C64" s="108"/>
      <c r="D64" s="109"/>
      <c r="E64" s="182"/>
      <c r="F64" s="13"/>
      <c r="G64" s="182"/>
    </row>
    <row r="65" spans="1:7" ht="25.5" customHeight="1" thickBot="1" x14ac:dyDescent="0.35">
      <c r="A65" s="9">
        <v>2</v>
      </c>
      <c r="B65" s="117" t="s">
        <v>32</v>
      </c>
      <c r="C65" s="118"/>
      <c r="D65" s="10">
        <f>D67+D78</f>
        <v>600</v>
      </c>
      <c r="E65" s="122"/>
      <c r="F65" s="123"/>
      <c r="G65" s="124"/>
    </row>
    <row r="66" spans="1:7" ht="20.25" customHeight="1" thickBot="1" x14ac:dyDescent="0.35">
      <c r="A66" s="80" t="s">
        <v>98</v>
      </c>
      <c r="B66" s="115" t="s">
        <v>32</v>
      </c>
      <c r="C66" s="116"/>
      <c r="D66" s="81">
        <f>D67</f>
        <v>585</v>
      </c>
      <c r="E66" s="112" t="str">
        <f>B66</f>
        <v>DIADEMAS</v>
      </c>
      <c r="F66" s="113"/>
      <c r="G66" s="114"/>
    </row>
    <row r="67" spans="1:7" ht="18.75" customHeight="1" thickBot="1" x14ac:dyDescent="0.35">
      <c r="A67" s="65" t="s">
        <v>99</v>
      </c>
      <c r="B67" s="66" t="s">
        <v>143</v>
      </c>
      <c r="C67" s="66" t="s">
        <v>111</v>
      </c>
      <c r="D67" s="68">
        <v>585</v>
      </c>
      <c r="E67" s="119" t="str">
        <f>C67</f>
        <v>Modelo 1 Diadema</v>
      </c>
      <c r="F67" s="120"/>
      <c r="G67" s="121"/>
    </row>
    <row r="68" spans="1:7" ht="12.75" customHeight="1" x14ac:dyDescent="0.3">
      <c r="A68" s="16">
        <v>1</v>
      </c>
      <c r="B68" s="110" t="s">
        <v>33</v>
      </c>
      <c r="C68" s="110"/>
      <c r="D68" s="111"/>
      <c r="E68" s="181" t="s">
        <v>25</v>
      </c>
      <c r="F68" s="85" t="s">
        <v>13</v>
      </c>
      <c r="G68" s="181" t="s">
        <v>14</v>
      </c>
    </row>
    <row r="69" spans="1:7" x14ac:dyDescent="0.3">
      <c r="A69" s="64">
        <f>+A68+1</f>
        <v>2</v>
      </c>
      <c r="B69" s="110" t="s">
        <v>34</v>
      </c>
      <c r="C69" s="110"/>
      <c r="D69" s="111"/>
      <c r="E69" s="182"/>
      <c r="F69" s="86"/>
      <c r="G69" s="182"/>
    </row>
    <row r="70" spans="1:7" x14ac:dyDescent="0.3">
      <c r="A70" s="64">
        <f t="shared" ref="A70:A75" si="1">+A69+1</f>
        <v>3</v>
      </c>
      <c r="B70" s="110" t="s">
        <v>74</v>
      </c>
      <c r="C70" s="110"/>
      <c r="D70" s="111"/>
      <c r="E70" s="182"/>
      <c r="F70" s="86"/>
      <c r="G70" s="182"/>
    </row>
    <row r="71" spans="1:7" x14ac:dyDescent="0.3">
      <c r="A71" s="64">
        <f t="shared" si="1"/>
        <v>4</v>
      </c>
      <c r="B71" s="110" t="s">
        <v>95</v>
      </c>
      <c r="C71" s="110"/>
      <c r="D71" s="111"/>
      <c r="E71" s="182"/>
      <c r="F71" s="86"/>
      <c r="G71" s="182"/>
    </row>
    <row r="72" spans="1:7" x14ac:dyDescent="0.3">
      <c r="A72" s="64">
        <f t="shared" si="1"/>
        <v>5</v>
      </c>
      <c r="B72" s="110" t="s">
        <v>35</v>
      </c>
      <c r="C72" s="110"/>
      <c r="D72" s="111"/>
      <c r="E72" s="182"/>
      <c r="F72" s="86"/>
      <c r="G72" s="182"/>
    </row>
    <row r="73" spans="1:7" x14ac:dyDescent="0.3">
      <c r="A73" s="64">
        <f t="shared" si="1"/>
        <v>6</v>
      </c>
      <c r="B73" s="110" t="s">
        <v>36</v>
      </c>
      <c r="C73" s="110"/>
      <c r="D73" s="111"/>
      <c r="E73" s="182"/>
      <c r="F73" s="86"/>
      <c r="G73" s="182"/>
    </row>
    <row r="74" spans="1:7" x14ac:dyDescent="0.3">
      <c r="A74" s="64">
        <f t="shared" si="1"/>
        <v>7</v>
      </c>
      <c r="B74" s="110" t="s">
        <v>37</v>
      </c>
      <c r="C74" s="110"/>
      <c r="D74" s="111"/>
      <c r="E74" s="182"/>
      <c r="F74" s="86"/>
      <c r="G74" s="182"/>
    </row>
    <row r="75" spans="1:7" x14ac:dyDescent="0.3">
      <c r="A75" s="77">
        <f t="shared" si="1"/>
        <v>8</v>
      </c>
      <c r="B75" s="110" t="s">
        <v>106</v>
      </c>
      <c r="C75" s="110"/>
      <c r="D75" s="111"/>
      <c r="E75" s="182"/>
      <c r="F75" s="13"/>
      <c r="G75" s="182"/>
    </row>
    <row r="76" spans="1:7" x14ac:dyDescent="0.3">
      <c r="A76" s="92">
        <f>+A75+1</f>
        <v>9</v>
      </c>
      <c r="B76" s="103" t="s">
        <v>142</v>
      </c>
      <c r="C76" s="104"/>
      <c r="D76" s="105"/>
      <c r="E76" s="182"/>
      <c r="F76" s="13"/>
      <c r="G76" s="182"/>
    </row>
    <row r="77" spans="1:7" ht="13.2" thickBot="1" x14ac:dyDescent="0.35">
      <c r="A77" s="92">
        <f>+A76+1</f>
        <v>10</v>
      </c>
      <c r="B77" s="104" t="s">
        <v>132</v>
      </c>
      <c r="C77" s="104"/>
      <c r="D77" s="105"/>
      <c r="E77" s="182"/>
      <c r="F77" s="13"/>
      <c r="G77" s="182"/>
    </row>
    <row r="78" spans="1:7" ht="13.2" thickBot="1" x14ac:dyDescent="0.35">
      <c r="A78" s="65" t="s">
        <v>109</v>
      </c>
      <c r="B78" s="98" t="s">
        <v>100</v>
      </c>
      <c r="C78" s="98" t="s">
        <v>112</v>
      </c>
      <c r="D78" s="99">
        <v>15</v>
      </c>
      <c r="E78" s="148" t="str">
        <f>C78</f>
        <v>Modelo 2 Diadema</v>
      </c>
      <c r="F78" s="120"/>
      <c r="G78" s="149"/>
    </row>
    <row r="79" spans="1:7" x14ac:dyDescent="0.3">
      <c r="A79" s="79">
        <v>1</v>
      </c>
      <c r="B79" s="128" t="s">
        <v>33</v>
      </c>
      <c r="C79" s="128"/>
      <c r="D79" s="129"/>
      <c r="E79" s="102" t="s">
        <v>25</v>
      </c>
      <c r="F79" s="85" t="s">
        <v>13</v>
      </c>
      <c r="G79" s="102" t="s">
        <v>14</v>
      </c>
    </row>
    <row r="80" spans="1:7" x14ac:dyDescent="0.3">
      <c r="A80" s="77">
        <f>+A79+1</f>
        <v>2</v>
      </c>
      <c r="B80" s="110" t="s">
        <v>34</v>
      </c>
      <c r="C80" s="110"/>
      <c r="D80" s="111"/>
      <c r="E80" s="102"/>
      <c r="F80" s="86"/>
      <c r="G80" s="102"/>
    </row>
    <row r="81" spans="1:7" x14ac:dyDescent="0.3">
      <c r="A81" s="77">
        <f t="shared" ref="A81:A86" si="2">+A80+1</f>
        <v>3</v>
      </c>
      <c r="B81" s="110" t="s">
        <v>74</v>
      </c>
      <c r="C81" s="110"/>
      <c r="D81" s="111"/>
      <c r="E81" s="102"/>
      <c r="F81" s="86"/>
      <c r="G81" s="102"/>
    </row>
    <row r="82" spans="1:7" x14ac:dyDescent="0.3">
      <c r="A82" s="77">
        <f t="shared" si="2"/>
        <v>4</v>
      </c>
      <c r="B82" s="110" t="s">
        <v>110</v>
      </c>
      <c r="C82" s="110"/>
      <c r="D82" s="111"/>
      <c r="E82" s="102"/>
      <c r="F82" s="86"/>
      <c r="G82" s="102"/>
    </row>
    <row r="83" spans="1:7" x14ac:dyDescent="0.3">
      <c r="A83" s="77">
        <f t="shared" si="2"/>
        <v>5</v>
      </c>
      <c r="B83" s="110" t="s">
        <v>35</v>
      </c>
      <c r="C83" s="110"/>
      <c r="D83" s="111"/>
      <c r="E83" s="102"/>
      <c r="F83" s="86"/>
      <c r="G83" s="102"/>
    </row>
    <row r="84" spans="1:7" x14ac:dyDescent="0.3">
      <c r="A84" s="77">
        <f t="shared" si="2"/>
        <v>6</v>
      </c>
      <c r="B84" s="110" t="s">
        <v>36</v>
      </c>
      <c r="C84" s="110"/>
      <c r="D84" s="111"/>
      <c r="E84" s="102"/>
      <c r="F84" s="86"/>
      <c r="G84" s="102"/>
    </row>
    <row r="85" spans="1:7" x14ac:dyDescent="0.3">
      <c r="A85" s="77">
        <f t="shared" si="2"/>
        <v>7</v>
      </c>
      <c r="B85" s="110" t="s">
        <v>37</v>
      </c>
      <c r="C85" s="110"/>
      <c r="D85" s="111"/>
      <c r="E85" s="102"/>
      <c r="F85" s="86"/>
      <c r="G85" s="102"/>
    </row>
    <row r="86" spans="1:7" x14ac:dyDescent="0.3">
      <c r="A86" s="77">
        <f t="shared" si="2"/>
        <v>8</v>
      </c>
      <c r="B86" s="110" t="s">
        <v>106</v>
      </c>
      <c r="C86" s="110"/>
      <c r="D86" s="111"/>
      <c r="E86" s="102"/>
      <c r="F86" s="86"/>
      <c r="G86" s="102"/>
    </row>
    <row r="87" spans="1:7" ht="12.75" customHeight="1" x14ac:dyDescent="0.3">
      <c r="A87" s="92">
        <f>+A86+1</f>
        <v>9</v>
      </c>
      <c r="B87" s="103" t="s">
        <v>142</v>
      </c>
      <c r="C87" s="104"/>
      <c r="D87" s="105"/>
      <c r="E87" s="102"/>
      <c r="F87" s="13"/>
      <c r="G87" s="102"/>
    </row>
    <row r="88" spans="1:7" x14ac:dyDescent="0.3">
      <c r="A88" s="92">
        <f>+A87+1</f>
        <v>10</v>
      </c>
      <c r="B88" s="104" t="s">
        <v>132</v>
      </c>
      <c r="C88" s="104"/>
      <c r="D88" s="105"/>
      <c r="E88" s="102"/>
      <c r="F88" s="13"/>
      <c r="G88" s="102"/>
    </row>
    <row r="89" spans="1:7" ht="13.2" thickBot="1" x14ac:dyDescent="0.35"/>
    <row r="90" spans="1:7" x14ac:dyDescent="0.3">
      <c r="A90" s="138" t="s">
        <v>38</v>
      </c>
      <c r="B90" s="139"/>
      <c r="C90" s="140"/>
      <c r="D90" s="141"/>
      <c r="E90" s="141"/>
      <c r="F90" s="142"/>
      <c r="G90" s="2"/>
    </row>
    <row r="91" spans="1:7" ht="15" customHeight="1" x14ac:dyDescent="0.3">
      <c r="A91" s="143" t="s">
        <v>39</v>
      </c>
      <c r="B91" s="144"/>
      <c r="C91" s="145"/>
      <c r="D91" s="146"/>
      <c r="E91" s="146"/>
      <c r="F91" s="147"/>
      <c r="G91" s="2"/>
    </row>
    <row r="92" spans="1:7" ht="15" customHeight="1" x14ac:dyDescent="0.3">
      <c r="A92" s="143" t="s">
        <v>40</v>
      </c>
      <c r="B92" s="144"/>
      <c r="C92" s="145"/>
      <c r="D92" s="146"/>
      <c r="E92" s="146"/>
      <c r="F92" s="147"/>
      <c r="G92" s="2"/>
    </row>
    <row r="93" spans="1:7" ht="13.2" thickBot="1" x14ac:dyDescent="0.35">
      <c r="A93" s="133" t="s">
        <v>41</v>
      </c>
      <c r="B93" s="134"/>
      <c r="C93" s="135"/>
      <c r="D93" s="136"/>
      <c r="E93" s="136"/>
      <c r="F93" s="137"/>
      <c r="G93" s="2"/>
    </row>
  </sheetData>
  <sheetProtection algorithmName="SHA-512" hashValue="oR2hCflj283lnksHsH9NvtLmGKV83+InC0/ICdUzvkoGhH8wglZ5mDsqKSHoAx5hO6oAdsYd3thDVtfVIuYZFA==" saltValue="jjSOpvBA+GvWpLhOmt9qSA==" spinCount="100000" sheet="1" formatColumns="0" formatRows="0" selectLockedCells="1"/>
  <mergeCells count="106">
    <mergeCell ref="B75:D75"/>
    <mergeCell ref="B29:D29"/>
    <mergeCell ref="B52:D52"/>
    <mergeCell ref="B82:D82"/>
    <mergeCell ref="B83:D83"/>
    <mergeCell ref="E68:E77"/>
    <mergeCell ref="G68:G77"/>
    <mergeCell ref="E12:E31"/>
    <mergeCell ref="G12:G31"/>
    <mergeCell ref="E33:E54"/>
    <mergeCell ref="G33:G54"/>
    <mergeCell ref="E56:E64"/>
    <mergeCell ref="G56:G64"/>
    <mergeCell ref="B40:D40"/>
    <mergeCell ref="B43:D43"/>
    <mergeCell ref="B51:D51"/>
    <mergeCell ref="B53:D53"/>
    <mergeCell ref="B42:D42"/>
    <mergeCell ref="B48:D48"/>
    <mergeCell ref="B39:D39"/>
    <mergeCell ref="B57:D57"/>
    <mergeCell ref="B58:D58"/>
    <mergeCell ref="B59:D59"/>
    <mergeCell ref="A1:G5"/>
    <mergeCell ref="A6:G6"/>
    <mergeCell ref="A7:D7"/>
    <mergeCell ref="E7:G7"/>
    <mergeCell ref="B9:C9"/>
    <mergeCell ref="E9:G9"/>
    <mergeCell ref="B28:D28"/>
    <mergeCell ref="B20:D20"/>
    <mergeCell ref="B50:D50"/>
    <mergeCell ref="B44:D44"/>
    <mergeCell ref="B41:D41"/>
    <mergeCell ref="B49:D49"/>
    <mergeCell ref="B34:D34"/>
    <mergeCell ref="B35:D35"/>
    <mergeCell ref="B36:D36"/>
    <mergeCell ref="B37:D37"/>
    <mergeCell ref="B24:D24"/>
    <mergeCell ref="B25:D25"/>
    <mergeCell ref="B33:D33"/>
    <mergeCell ref="B27:D27"/>
    <mergeCell ref="B21:D21"/>
    <mergeCell ref="B46:D46"/>
    <mergeCell ref="B47:D47"/>
    <mergeCell ref="B30:D30"/>
    <mergeCell ref="B10:C10"/>
    <mergeCell ref="E10:G10"/>
    <mergeCell ref="E11:G11"/>
    <mergeCell ref="B12:D12"/>
    <mergeCell ref="B13:D13"/>
    <mergeCell ref="B19:D19"/>
    <mergeCell ref="B26:D26"/>
    <mergeCell ref="E32:G32"/>
    <mergeCell ref="B38:D38"/>
    <mergeCell ref="B22:D22"/>
    <mergeCell ref="B23:D23"/>
    <mergeCell ref="B61:D61"/>
    <mergeCell ref="B14:D14"/>
    <mergeCell ref="B15:D15"/>
    <mergeCell ref="B16:D16"/>
    <mergeCell ref="B17:D17"/>
    <mergeCell ref="B18:D18"/>
    <mergeCell ref="A93:B93"/>
    <mergeCell ref="C93:F93"/>
    <mergeCell ref="A90:B90"/>
    <mergeCell ref="C90:F90"/>
    <mergeCell ref="A91:B91"/>
    <mergeCell ref="C91:F91"/>
    <mergeCell ref="A92:B92"/>
    <mergeCell ref="C92:F92"/>
    <mergeCell ref="B74:D74"/>
    <mergeCell ref="B79:D79"/>
    <mergeCell ref="B80:D80"/>
    <mergeCell ref="B81:D81"/>
    <mergeCell ref="E78:G78"/>
    <mergeCell ref="B84:D84"/>
    <mergeCell ref="B85:D85"/>
    <mergeCell ref="B86:D86"/>
    <mergeCell ref="B88:D88"/>
    <mergeCell ref="B62:D62"/>
    <mergeCell ref="E79:E88"/>
    <mergeCell ref="G79:G88"/>
    <mergeCell ref="B87:D87"/>
    <mergeCell ref="B63:D63"/>
    <mergeCell ref="B31:D31"/>
    <mergeCell ref="B54:D54"/>
    <mergeCell ref="B64:D64"/>
    <mergeCell ref="B77:D77"/>
    <mergeCell ref="B71:D71"/>
    <mergeCell ref="B72:D72"/>
    <mergeCell ref="B73:D73"/>
    <mergeCell ref="E66:G66"/>
    <mergeCell ref="B76:D76"/>
    <mergeCell ref="B66:C66"/>
    <mergeCell ref="B65:C65"/>
    <mergeCell ref="B68:D68"/>
    <mergeCell ref="B69:D69"/>
    <mergeCell ref="E67:G67"/>
    <mergeCell ref="E65:G65"/>
    <mergeCell ref="B70:D70"/>
    <mergeCell ref="E55:G55"/>
    <mergeCell ref="B56:D56"/>
    <mergeCell ref="B45:D45"/>
    <mergeCell ref="B60:D60"/>
  </mergeCells>
  <phoneticPr fontId="20" type="noConversion"/>
  <pageMargins left="0.70866141732283472" right="0.70866141732283472" top="0.74803149606299213" bottom="0.74803149606299213" header="0.31496062992125984" footer="0.31496062992125984"/>
  <pageSetup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0E6A-A79A-4AD2-8921-9B418A9EAD0A}">
  <dimension ref="A1:F42"/>
  <sheetViews>
    <sheetView view="pageBreakPreview" zoomScaleNormal="100" zoomScaleSheetLayoutView="100" workbookViewId="0">
      <selection activeCell="C15" sqref="C15"/>
    </sheetView>
  </sheetViews>
  <sheetFormatPr baseColWidth="10" defaultColWidth="11.44140625" defaultRowHeight="10.199999999999999" x14ac:dyDescent="0.3"/>
  <cols>
    <col min="1" max="1" width="8.88671875" style="35" customWidth="1"/>
    <col min="2" max="2" width="114" style="35" customWidth="1"/>
    <col min="3" max="3" width="11.33203125" style="35" customWidth="1"/>
    <col min="4" max="4" width="11.33203125" style="35" bestFit="1" customWidth="1"/>
    <col min="5" max="5" width="19.88671875" style="35" customWidth="1"/>
    <col min="6" max="6" width="11" style="33" bestFit="1" customWidth="1"/>
    <col min="7" max="7" width="12.88671875" style="21" bestFit="1" customWidth="1"/>
    <col min="8" max="8" width="11.88671875" style="21" bestFit="1" customWidth="1"/>
    <col min="9" max="16384" width="11.44140625" style="21"/>
  </cols>
  <sheetData>
    <row r="1" spans="1:6" s="20" customFormat="1" ht="15" customHeight="1" x14ac:dyDescent="0.2">
      <c r="A1" s="183" t="s">
        <v>96</v>
      </c>
      <c r="B1" s="184"/>
      <c r="C1" s="184"/>
      <c r="D1" s="184"/>
      <c r="E1" s="185"/>
    </row>
    <row r="2" spans="1:6" s="20" customFormat="1" ht="12" customHeight="1" x14ac:dyDescent="0.2">
      <c r="A2" s="186"/>
      <c r="B2" s="187"/>
      <c r="C2" s="187"/>
      <c r="D2" s="187"/>
      <c r="E2" s="188"/>
    </row>
    <row r="3" spans="1:6" s="20" customFormat="1" ht="12" customHeight="1" x14ac:dyDescent="0.2">
      <c r="A3" s="186"/>
      <c r="B3" s="187"/>
      <c r="C3" s="187"/>
      <c r="D3" s="187"/>
      <c r="E3" s="188"/>
    </row>
    <row r="4" spans="1:6" s="20" customFormat="1" ht="19.5" customHeight="1" x14ac:dyDescent="0.2">
      <c r="A4" s="186"/>
      <c r="B4" s="187"/>
      <c r="C4" s="187"/>
      <c r="D4" s="187"/>
      <c r="E4" s="188"/>
    </row>
    <row r="5" spans="1:6" s="20" customFormat="1" ht="12.75" customHeight="1" x14ac:dyDescent="0.2">
      <c r="A5" s="189"/>
      <c r="B5" s="190"/>
      <c r="C5" s="190"/>
      <c r="D5" s="190"/>
      <c r="E5" s="191"/>
    </row>
    <row r="6" spans="1:6" ht="15" customHeight="1" x14ac:dyDescent="0.3">
      <c r="A6" s="192" t="s">
        <v>73</v>
      </c>
      <c r="B6" s="193"/>
      <c r="C6" s="193"/>
      <c r="D6" s="193"/>
      <c r="E6" s="194"/>
      <c r="F6" s="21"/>
    </row>
    <row r="7" spans="1:6" ht="28.5" customHeight="1" x14ac:dyDescent="0.3">
      <c r="A7" s="195" t="s">
        <v>42</v>
      </c>
      <c r="B7" s="196"/>
      <c r="C7" s="197" t="s">
        <v>43</v>
      </c>
      <c r="D7" s="198"/>
      <c r="E7" s="199"/>
      <c r="F7" s="21"/>
    </row>
    <row r="8" spans="1:6" ht="26.25" customHeight="1" x14ac:dyDescent="0.3">
      <c r="A8" s="22" t="s">
        <v>44</v>
      </c>
      <c r="B8" s="14" t="s">
        <v>77</v>
      </c>
      <c r="C8" s="14" t="s">
        <v>45</v>
      </c>
      <c r="D8" s="14" t="s">
        <v>46</v>
      </c>
      <c r="E8" s="15" t="s">
        <v>8</v>
      </c>
      <c r="F8" s="21"/>
    </row>
    <row r="9" spans="1:6" ht="23.25" customHeight="1" x14ac:dyDescent="0.3">
      <c r="A9" s="200" t="s">
        <v>47</v>
      </c>
      <c r="B9" s="201"/>
      <c r="C9" s="202" t="s">
        <v>48</v>
      </c>
      <c r="D9" s="202"/>
      <c r="E9" s="203"/>
      <c r="F9" s="21"/>
    </row>
    <row r="10" spans="1:6" ht="31.5" customHeight="1" x14ac:dyDescent="0.3">
      <c r="A10" s="23">
        <v>1</v>
      </c>
      <c r="B10" s="24" t="s">
        <v>115</v>
      </c>
      <c r="C10" s="25" t="s">
        <v>12</v>
      </c>
      <c r="D10" s="25" t="s">
        <v>12</v>
      </c>
      <c r="E10" s="26" t="s">
        <v>49</v>
      </c>
      <c r="F10" s="21"/>
    </row>
    <row r="11" spans="1:6" ht="31.5" customHeight="1" x14ac:dyDescent="0.3">
      <c r="A11" s="23">
        <v>2</v>
      </c>
      <c r="B11" s="72" t="s">
        <v>114</v>
      </c>
      <c r="C11" s="29"/>
      <c r="D11" s="29"/>
      <c r="E11" s="30" t="s">
        <v>49</v>
      </c>
      <c r="F11" s="21"/>
    </row>
    <row r="12" spans="1:6" ht="31.5" customHeight="1" x14ac:dyDescent="0.3">
      <c r="A12" s="23">
        <v>3</v>
      </c>
      <c r="B12" s="78" t="s">
        <v>116</v>
      </c>
      <c r="C12" s="29"/>
      <c r="D12" s="29"/>
      <c r="E12" s="30" t="s">
        <v>49</v>
      </c>
      <c r="F12" s="21"/>
    </row>
    <row r="13" spans="1:6" ht="30.6" x14ac:dyDescent="0.3">
      <c r="A13" s="23">
        <v>4</v>
      </c>
      <c r="B13" s="28" t="s">
        <v>85</v>
      </c>
      <c r="C13" s="29"/>
      <c r="D13" s="29" t="s">
        <v>12</v>
      </c>
      <c r="E13" s="30" t="s">
        <v>49</v>
      </c>
      <c r="F13" s="21"/>
    </row>
    <row r="14" spans="1:6" ht="30.6" x14ac:dyDescent="0.3">
      <c r="A14" s="23">
        <v>5</v>
      </c>
      <c r="B14" s="28" t="s">
        <v>50</v>
      </c>
      <c r="C14" s="29"/>
      <c r="D14" s="29"/>
      <c r="E14" s="30" t="s">
        <v>49</v>
      </c>
      <c r="F14" s="21"/>
    </row>
    <row r="15" spans="1:6" ht="31.5" customHeight="1" x14ac:dyDescent="0.3">
      <c r="A15" s="23">
        <v>6</v>
      </c>
      <c r="B15" s="28" t="s">
        <v>51</v>
      </c>
      <c r="C15" s="29"/>
      <c r="D15" s="29"/>
      <c r="E15" s="30" t="s">
        <v>49</v>
      </c>
      <c r="F15" s="21"/>
    </row>
    <row r="16" spans="1:6" ht="36.75" customHeight="1" x14ac:dyDescent="0.3">
      <c r="A16" s="204" t="s">
        <v>79</v>
      </c>
      <c r="B16" s="205"/>
      <c r="C16" s="205"/>
      <c r="D16" s="205"/>
      <c r="E16" s="206"/>
      <c r="F16" s="21"/>
    </row>
    <row r="17" spans="1:6" ht="38.25" customHeight="1" x14ac:dyDescent="0.3">
      <c r="A17" s="27">
        <f>1</f>
        <v>1</v>
      </c>
      <c r="B17" s="32" t="s">
        <v>117</v>
      </c>
      <c r="C17" s="29"/>
      <c r="D17" s="29"/>
      <c r="E17" s="30" t="s">
        <v>49</v>
      </c>
      <c r="F17" s="21"/>
    </row>
    <row r="18" spans="1:6" ht="30.6" x14ac:dyDescent="0.3">
      <c r="A18" s="27">
        <f>1+A17</f>
        <v>2</v>
      </c>
      <c r="B18" s="32" t="s">
        <v>118</v>
      </c>
      <c r="C18" s="29"/>
      <c r="D18" s="29"/>
      <c r="E18" s="30" t="s">
        <v>49</v>
      </c>
      <c r="F18" s="21"/>
    </row>
    <row r="19" spans="1:6" ht="38.25" customHeight="1" x14ac:dyDescent="0.3">
      <c r="A19" s="27">
        <f t="shared" ref="A19:A33" si="0">1+A18</f>
        <v>3</v>
      </c>
      <c r="B19" s="32" t="s">
        <v>80</v>
      </c>
      <c r="C19" s="29"/>
      <c r="D19" s="29"/>
      <c r="E19" s="30" t="s">
        <v>49</v>
      </c>
      <c r="F19" s="21"/>
    </row>
    <row r="20" spans="1:6" ht="38.25" customHeight="1" x14ac:dyDescent="0.3">
      <c r="A20" s="27">
        <f t="shared" si="0"/>
        <v>4</v>
      </c>
      <c r="B20" s="32" t="s">
        <v>92</v>
      </c>
      <c r="C20" s="29"/>
      <c r="D20" s="29"/>
      <c r="E20" s="30" t="s">
        <v>49</v>
      </c>
      <c r="F20" s="21"/>
    </row>
    <row r="21" spans="1:6" ht="43.5" customHeight="1" x14ac:dyDescent="0.3">
      <c r="A21" s="27">
        <f t="shared" si="0"/>
        <v>5</v>
      </c>
      <c r="B21" s="32" t="s">
        <v>82</v>
      </c>
      <c r="C21" s="29"/>
      <c r="D21" s="29"/>
      <c r="E21" s="30" t="s">
        <v>49</v>
      </c>
      <c r="F21" s="21"/>
    </row>
    <row r="22" spans="1:6" ht="30.6" x14ac:dyDescent="0.3">
      <c r="A22" s="27">
        <f t="shared" si="0"/>
        <v>6</v>
      </c>
      <c r="B22" s="32" t="s">
        <v>122</v>
      </c>
      <c r="C22" s="29"/>
      <c r="D22" s="29"/>
      <c r="E22" s="30" t="s">
        <v>49</v>
      </c>
      <c r="F22" s="21"/>
    </row>
    <row r="23" spans="1:6" ht="30.6" x14ac:dyDescent="0.3">
      <c r="A23" s="27">
        <f t="shared" si="0"/>
        <v>7</v>
      </c>
      <c r="B23" s="76" t="s">
        <v>123</v>
      </c>
      <c r="C23" s="29"/>
      <c r="D23" s="29"/>
      <c r="E23" s="30" t="s">
        <v>49</v>
      </c>
      <c r="F23" s="21"/>
    </row>
    <row r="24" spans="1:6" ht="21.75" customHeight="1" x14ac:dyDescent="0.3">
      <c r="A24" s="27">
        <f t="shared" si="0"/>
        <v>8</v>
      </c>
      <c r="B24" s="76" t="s">
        <v>89</v>
      </c>
      <c r="C24" s="29"/>
      <c r="D24" s="29"/>
      <c r="E24" s="30" t="s">
        <v>49</v>
      </c>
      <c r="F24" s="21"/>
    </row>
    <row r="25" spans="1:6" ht="35.25" customHeight="1" x14ac:dyDescent="0.3">
      <c r="A25" s="27">
        <f t="shared" si="0"/>
        <v>9</v>
      </c>
      <c r="B25" s="76" t="s">
        <v>90</v>
      </c>
      <c r="C25" s="29"/>
      <c r="D25" s="29"/>
      <c r="E25" s="30" t="s">
        <v>49</v>
      </c>
      <c r="F25" s="21"/>
    </row>
    <row r="26" spans="1:6" ht="23.25" customHeight="1" x14ac:dyDescent="0.3">
      <c r="A26" s="27">
        <f t="shared" si="0"/>
        <v>10</v>
      </c>
      <c r="B26" s="76" t="s">
        <v>127</v>
      </c>
      <c r="C26" s="29"/>
      <c r="D26" s="29"/>
      <c r="E26" s="30" t="s">
        <v>49</v>
      </c>
      <c r="F26" s="21"/>
    </row>
    <row r="27" spans="1:6" ht="18" customHeight="1" x14ac:dyDescent="0.3">
      <c r="A27" s="27">
        <f t="shared" si="0"/>
        <v>11</v>
      </c>
      <c r="B27" s="76" t="s">
        <v>128</v>
      </c>
      <c r="C27" s="29"/>
      <c r="D27" s="29"/>
      <c r="E27" s="30" t="s">
        <v>49</v>
      </c>
      <c r="F27" s="21"/>
    </row>
    <row r="28" spans="1:6" ht="28.5" customHeight="1" x14ac:dyDescent="0.3">
      <c r="A28" s="27">
        <f t="shared" si="0"/>
        <v>12</v>
      </c>
      <c r="B28" s="76" t="s">
        <v>133</v>
      </c>
      <c r="C28" s="29"/>
      <c r="D28" s="29"/>
      <c r="E28" s="30" t="s">
        <v>49</v>
      </c>
      <c r="F28" s="21"/>
    </row>
    <row r="29" spans="1:6" ht="22.5" customHeight="1" x14ac:dyDescent="0.3">
      <c r="A29" s="27">
        <f t="shared" si="0"/>
        <v>13</v>
      </c>
      <c r="B29" s="76" t="s">
        <v>129</v>
      </c>
      <c r="C29" s="29"/>
      <c r="D29" s="29"/>
      <c r="E29" s="30" t="s">
        <v>49</v>
      </c>
      <c r="F29" s="21"/>
    </row>
    <row r="30" spans="1:6" ht="30.6" x14ac:dyDescent="0.3">
      <c r="A30" s="27">
        <f t="shared" si="0"/>
        <v>14</v>
      </c>
      <c r="B30" s="32" t="s">
        <v>130</v>
      </c>
      <c r="C30" s="29"/>
      <c r="D30" s="29"/>
      <c r="E30" s="30" t="s">
        <v>49</v>
      </c>
      <c r="F30" s="21"/>
    </row>
    <row r="31" spans="1:6" ht="30.6" x14ac:dyDescent="0.3">
      <c r="A31" s="27">
        <f t="shared" si="0"/>
        <v>15</v>
      </c>
      <c r="B31" s="32" t="s">
        <v>78</v>
      </c>
      <c r="C31" s="29"/>
      <c r="D31" s="29"/>
      <c r="E31" s="30" t="s">
        <v>49</v>
      </c>
      <c r="F31" s="21"/>
    </row>
    <row r="32" spans="1:6" ht="30.6" x14ac:dyDescent="0.3">
      <c r="A32" s="27">
        <f t="shared" si="0"/>
        <v>16</v>
      </c>
      <c r="B32" s="32" t="s">
        <v>81</v>
      </c>
      <c r="C32" s="29"/>
      <c r="D32" s="29"/>
      <c r="E32" s="30" t="s">
        <v>49</v>
      </c>
      <c r="F32" s="21"/>
    </row>
    <row r="33" spans="1:6" ht="30.6" x14ac:dyDescent="0.3">
      <c r="A33" s="27">
        <f t="shared" si="0"/>
        <v>17</v>
      </c>
      <c r="B33" s="100" t="s">
        <v>134</v>
      </c>
      <c r="C33" s="29"/>
      <c r="D33" s="29"/>
      <c r="E33" s="30" t="s">
        <v>49</v>
      </c>
      <c r="F33" s="21"/>
    </row>
    <row r="34" spans="1:6" ht="34.5" customHeight="1" x14ac:dyDescent="0.3">
      <c r="A34" s="204" t="s">
        <v>86</v>
      </c>
      <c r="B34" s="205"/>
      <c r="C34" s="205"/>
      <c r="D34" s="205"/>
      <c r="E34" s="206"/>
    </row>
    <row r="35" spans="1:6" ht="34.5" customHeight="1" x14ac:dyDescent="0.3">
      <c r="A35" s="31">
        <v>1</v>
      </c>
      <c r="B35" s="34" t="s">
        <v>126</v>
      </c>
      <c r="C35" s="82"/>
      <c r="D35" s="82"/>
      <c r="E35" s="83"/>
    </row>
    <row r="36" spans="1:6" ht="30.6" x14ac:dyDescent="0.3">
      <c r="A36" s="31">
        <f t="shared" ref="A36:A37" si="1">A35+1</f>
        <v>2</v>
      </c>
      <c r="B36" s="34" t="s">
        <v>131</v>
      </c>
      <c r="C36" s="29"/>
      <c r="D36" s="29"/>
      <c r="E36" s="30" t="s">
        <v>49</v>
      </c>
    </row>
    <row r="37" spans="1:6" ht="30.6" x14ac:dyDescent="0.3">
      <c r="A37" s="31">
        <f t="shared" si="1"/>
        <v>3</v>
      </c>
      <c r="B37" s="34" t="s">
        <v>107</v>
      </c>
      <c r="C37" s="29"/>
      <c r="D37" s="29"/>
      <c r="E37" s="30" t="s">
        <v>49</v>
      </c>
    </row>
    <row r="38" spans="1:6" ht="12" thickBot="1" x14ac:dyDescent="0.35">
      <c r="A38" s="94"/>
      <c r="B38" s="95"/>
      <c r="C38" s="96"/>
      <c r="D38" s="97"/>
      <c r="E38" s="97"/>
    </row>
    <row r="39" spans="1:6" ht="15" customHeight="1" x14ac:dyDescent="0.3">
      <c r="B39" s="209" t="s">
        <v>52</v>
      </c>
      <c r="C39" s="210"/>
      <c r="D39" s="21"/>
      <c r="E39" s="21"/>
      <c r="F39" s="21"/>
    </row>
    <row r="40" spans="1:6" ht="12.75" customHeight="1" x14ac:dyDescent="0.3">
      <c r="B40" s="211" t="s">
        <v>39</v>
      </c>
      <c r="C40" s="212"/>
      <c r="D40" s="21"/>
      <c r="E40" s="21"/>
      <c r="F40" s="21"/>
    </row>
    <row r="41" spans="1:6" ht="12.75" customHeight="1" x14ac:dyDescent="0.3">
      <c r="B41" s="211" t="s">
        <v>40</v>
      </c>
      <c r="C41" s="212"/>
      <c r="D41" s="21"/>
      <c r="E41" s="21"/>
      <c r="F41" s="21"/>
    </row>
    <row r="42" spans="1:6" ht="12.75" customHeight="1" x14ac:dyDescent="0.3">
      <c r="B42" s="207" t="s">
        <v>41</v>
      </c>
      <c r="C42" s="208"/>
      <c r="D42" s="21"/>
      <c r="E42" s="21"/>
      <c r="F42" s="21"/>
    </row>
  </sheetData>
  <sheetProtection algorithmName="SHA-512" hashValue="uGNO7FNruYZ6T6CvDIocGAuGhA6XEw8mUgRc2nVL3hq/SAcXAgYPvkU/dXPmXWcpXBHXdZsQe4I7xzDhXb0/Dg==" saltValue="wJF2rVvuk3vYm/PsNxo21w==" spinCount="100000" sheet="1" formatColumns="0" formatRows="0" selectLockedCells="1"/>
  <mergeCells count="12">
    <mergeCell ref="A16:E16"/>
    <mergeCell ref="B42:C42"/>
    <mergeCell ref="A34:E34"/>
    <mergeCell ref="B39:C39"/>
    <mergeCell ref="B40:C40"/>
    <mergeCell ref="B41:C41"/>
    <mergeCell ref="A1:E5"/>
    <mergeCell ref="A6:E6"/>
    <mergeCell ref="A7:B7"/>
    <mergeCell ref="C7:E7"/>
    <mergeCell ref="A9:B9"/>
    <mergeCell ref="C9:E9"/>
  </mergeCells>
  <pageMargins left="0.7" right="0.7" top="0.75" bottom="0.75" header="0.3" footer="0.3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ECCE-DCDC-4E12-87EC-95813A0AE4C9}">
  <sheetPr codeName="Hoja8"/>
  <dimension ref="A1:K36"/>
  <sheetViews>
    <sheetView view="pageBreakPreview" zoomScaleNormal="100" zoomScaleSheetLayoutView="100" workbookViewId="0">
      <selection activeCell="E16" sqref="E16"/>
    </sheetView>
  </sheetViews>
  <sheetFormatPr baseColWidth="10" defaultColWidth="11.44140625" defaultRowHeight="12.6" x14ac:dyDescent="0.3"/>
  <cols>
    <col min="1" max="1" width="10.5546875" style="18" customWidth="1"/>
    <col min="2" max="2" width="33.44140625" style="2" customWidth="1"/>
    <col min="3" max="3" width="26.44140625" style="2" bestFit="1" customWidth="1"/>
    <col min="4" max="4" width="21.44140625" style="2" customWidth="1"/>
    <col min="5" max="5" width="13.6640625" style="2" customWidth="1"/>
    <col min="6" max="6" width="16.44140625" style="19" customWidth="1"/>
    <col min="7" max="7" width="16.44140625" style="19" bestFit="1" customWidth="1"/>
    <col min="8" max="8" width="19.44140625" style="56" bestFit="1" customWidth="1"/>
    <col min="9" max="9" width="11.88671875" style="56" bestFit="1" customWidth="1"/>
    <col min="10" max="10" width="17.5546875" style="56" customWidth="1"/>
    <col min="11" max="11" width="6.88671875" style="56" bestFit="1" customWidth="1"/>
    <col min="12" max="12" width="21" style="19" bestFit="1" customWidth="1"/>
    <col min="13" max="16384" width="11.44140625" style="19"/>
  </cols>
  <sheetData>
    <row r="1" spans="1:11" s="20" customFormat="1" ht="15" customHeight="1" x14ac:dyDescent="0.2">
      <c r="A1" s="183" t="s">
        <v>96</v>
      </c>
      <c r="B1" s="184"/>
      <c r="C1" s="184"/>
      <c r="D1" s="184"/>
      <c r="E1" s="184"/>
      <c r="F1" s="184"/>
      <c r="G1" s="184"/>
      <c r="H1" s="184"/>
      <c r="I1" s="184"/>
      <c r="J1" s="184"/>
      <c r="K1" s="185"/>
    </row>
    <row r="2" spans="1:11" s="20" customFormat="1" ht="12" customHeight="1" x14ac:dyDescent="0.2">
      <c r="A2" s="186"/>
      <c r="B2" s="187"/>
      <c r="C2" s="187"/>
      <c r="D2" s="187"/>
      <c r="E2" s="187"/>
      <c r="F2" s="187"/>
      <c r="G2" s="187"/>
      <c r="H2" s="187"/>
      <c r="I2" s="187"/>
      <c r="J2" s="187"/>
      <c r="K2" s="188"/>
    </row>
    <row r="3" spans="1:11" s="20" customFormat="1" ht="12" customHeight="1" x14ac:dyDescent="0.2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8"/>
    </row>
    <row r="4" spans="1:11" s="20" customFormat="1" ht="12" customHeight="1" x14ac:dyDescent="0.2">
      <c r="A4" s="186"/>
      <c r="B4" s="187"/>
      <c r="C4" s="187"/>
      <c r="D4" s="187"/>
      <c r="E4" s="187"/>
      <c r="F4" s="187"/>
      <c r="G4" s="187"/>
      <c r="H4" s="187"/>
      <c r="I4" s="187"/>
      <c r="J4" s="187"/>
      <c r="K4" s="188"/>
    </row>
    <row r="5" spans="1:11" s="20" customFormat="1" ht="14.25" customHeight="1" thickBot="1" x14ac:dyDescent="0.25">
      <c r="A5" s="189"/>
      <c r="B5" s="190"/>
      <c r="C5" s="190"/>
      <c r="D5" s="190"/>
      <c r="E5" s="190"/>
      <c r="F5" s="190"/>
      <c r="G5" s="190"/>
      <c r="H5" s="190"/>
      <c r="I5" s="190"/>
      <c r="J5" s="190"/>
      <c r="K5" s="191"/>
    </row>
    <row r="6" spans="1:11" ht="16.2" x14ac:dyDescent="0.3">
      <c r="A6" s="224" t="s">
        <v>53</v>
      </c>
      <c r="B6" s="225"/>
      <c r="C6" s="225"/>
      <c r="D6" s="225"/>
      <c r="E6" s="225"/>
      <c r="F6" s="225"/>
      <c r="G6" s="225"/>
      <c r="H6" s="225"/>
      <c r="I6" s="225"/>
      <c r="J6" s="226"/>
      <c r="K6" s="227"/>
    </row>
    <row r="7" spans="1:11" ht="25.2" x14ac:dyDescent="0.3">
      <c r="A7" s="228" t="s">
        <v>3</v>
      </c>
      <c r="B7" s="230" t="s">
        <v>54</v>
      </c>
      <c r="C7" s="230" t="s">
        <v>55</v>
      </c>
      <c r="D7" s="36" t="s">
        <v>56</v>
      </c>
      <c r="E7" s="230" t="s">
        <v>57</v>
      </c>
      <c r="F7" s="36" t="s">
        <v>58</v>
      </c>
      <c r="G7" s="36" t="s">
        <v>59</v>
      </c>
      <c r="H7" s="230" t="s">
        <v>60</v>
      </c>
      <c r="I7" s="36" t="s">
        <v>61</v>
      </c>
      <c r="J7" s="37" t="s">
        <v>62</v>
      </c>
      <c r="K7" s="232" t="s">
        <v>63</v>
      </c>
    </row>
    <row r="8" spans="1:11" ht="15.75" customHeight="1" x14ac:dyDescent="0.3">
      <c r="A8" s="229"/>
      <c r="B8" s="231"/>
      <c r="C8" s="231"/>
      <c r="D8" s="61" t="s">
        <v>64</v>
      </c>
      <c r="E8" s="231"/>
      <c r="F8" s="36" t="s">
        <v>65</v>
      </c>
      <c r="G8" s="36" t="s">
        <v>65</v>
      </c>
      <c r="H8" s="231"/>
      <c r="I8" s="38">
        <v>877803</v>
      </c>
      <c r="J8" s="37" t="s">
        <v>66</v>
      </c>
      <c r="K8" s="233"/>
    </row>
    <row r="9" spans="1:11" x14ac:dyDescent="0.3">
      <c r="A9" s="39">
        <v>1</v>
      </c>
      <c r="B9" s="40" t="s">
        <v>12</v>
      </c>
      <c r="C9" s="41" t="s">
        <v>12</v>
      </c>
      <c r="D9" s="41" t="s">
        <v>12</v>
      </c>
      <c r="E9" s="41" t="s">
        <v>12</v>
      </c>
      <c r="F9" s="42" t="s">
        <v>12</v>
      </c>
      <c r="G9" s="42" t="s">
        <v>12</v>
      </c>
      <c r="H9" s="43">
        <v>0</v>
      </c>
      <c r="I9" s="44">
        <f>+H9/$I$8</f>
        <v>0</v>
      </c>
      <c r="J9" s="69"/>
      <c r="K9" s="45" t="s">
        <v>12</v>
      </c>
    </row>
    <row r="10" spans="1:11" x14ac:dyDescent="0.3">
      <c r="A10" s="39">
        <v>2</v>
      </c>
      <c r="B10" s="40"/>
      <c r="C10" s="41"/>
      <c r="D10" s="41"/>
      <c r="E10" s="41"/>
      <c r="F10" s="42"/>
      <c r="G10" s="42"/>
      <c r="H10" s="43">
        <v>0</v>
      </c>
      <c r="I10" s="44">
        <f t="shared" ref="I10:I30" si="0">+H10/$I$8</f>
        <v>0</v>
      </c>
      <c r="J10" s="69"/>
      <c r="K10" s="45"/>
    </row>
    <row r="11" spans="1:11" x14ac:dyDescent="0.3">
      <c r="A11" s="39">
        <v>3</v>
      </c>
      <c r="B11" s="40" t="s">
        <v>12</v>
      </c>
      <c r="C11" s="41"/>
      <c r="D11" s="41"/>
      <c r="E11" s="41"/>
      <c r="F11" s="42"/>
      <c r="G11" s="42"/>
      <c r="H11" s="43">
        <v>0</v>
      </c>
      <c r="I11" s="44">
        <f t="shared" si="0"/>
        <v>0</v>
      </c>
      <c r="J11" s="69"/>
      <c r="K11" s="45"/>
    </row>
    <row r="12" spans="1:11" x14ac:dyDescent="0.3">
      <c r="A12" s="39">
        <v>4</v>
      </c>
      <c r="B12" s="40"/>
      <c r="C12" s="41"/>
      <c r="D12" s="41"/>
      <c r="E12" s="41"/>
      <c r="F12" s="42"/>
      <c r="G12" s="42"/>
      <c r="H12" s="43">
        <v>0</v>
      </c>
      <c r="I12" s="44">
        <f t="shared" si="0"/>
        <v>0</v>
      </c>
      <c r="J12" s="69"/>
      <c r="K12" s="45"/>
    </row>
    <row r="13" spans="1:11" x14ac:dyDescent="0.3">
      <c r="A13" s="39">
        <v>5</v>
      </c>
      <c r="B13" s="40"/>
      <c r="C13" s="41"/>
      <c r="D13" s="41"/>
      <c r="E13" s="41"/>
      <c r="F13" s="42"/>
      <c r="G13" s="42"/>
      <c r="H13" s="43">
        <v>0</v>
      </c>
      <c r="I13" s="44">
        <f t="shared" si="0"/>
        <v>0</v>
      </c>
      <c r="J13" s="69"/>
      <c r="K13" s="45"/>
    </row>
    <row r="14" spans="1:11" x14ac:dyDescent="0.3">
      <c r="A14" s="39">
        <v>6</v>
      </c>
      <c r="B14" s="40"/>
      <c r="C14" s="41"/>
      <c r="D14" s="41"/>
      <c r="E14" s="41"/>
      <c r="F14" s="42"/>
      <c r="G14" s="42"/>
      <c r="H14" s="43">
        <v>0</v>
      </c>
      <c r="I14" s="44">
        <f t="shared" si="0"/>
        <v>0</v>
      </c>
      <c r="J14" s="69"/>
      <c r="K14" s="45"/>
    </row>
    <row r="15" spans="1:11" x14ac:dyDescent="0.3">
      <c r="A15" s="39">
        <v>7</v>
      </c>
      <c r="B15" s="40"/>
      <c r="C15" s="41"/>
      <c r="D15" s="41"/>
      <c r="E15" s="41"/>
      <c r="F15" s="42"/>
      <c r="G15" s="42"/>
      <c r="H15" s="43">
        <v>0</v>
      </c>
      <c r="I15" s="44">
        <f t="shared" si="0"/>
        <v>0</v>
      </c>
      <c r="J15" s="69"/>
      <c r="K15" s="45"/>
    </row>
    <row r="16" spans="1:11" x14ac:dyDescent="0.3">
      <c r="A16" s="39">
        <v>8</v>
      </c>
      <c r="B16" s="40"/>
      <c r="C16" s="41"/>
      <c r="D16" s="41"/>
      <c r="E16" s="41"/>
      <c r="F16" s="42"/>
      <c r="G16" s="42"/>
      <c r="H16" s="43">
        <v>0</v>
      </c>
      <c r="I16" s="44">
        <f t="shared" si="0"/>
        <v>0</v>
      </c>
      <c r="J16" s="69"/>
      <c r="K16" s="45"/>
    </row>
    <row r="17" spans="1:11" x14ac:dyDescent="0.3">
      <c r="A17" s="39">
        <v>9</v>
      </c>
      <c r="B17" s="40"/>
      <c r="C17" s="41"/>
      <c r="D17" s="41"/>
      <c r="E17" s="41"/>
      <c r="F17" s="42"/>
      <c r="G17" s="42"/>
      <c r="H17" s="43">
        <v>0</v>
      </c>
      <c r="I17" s="44">
        <f t="shared" si="0"/>
        <v>0</v>
      </c>
      <c r="J17" s="69"/>
      <c r="K17" s="45"/>
    </row>
    <row r="18" spans="1:11" x14ac:dyDescent="0.3">
      <c r="A18" s="39">
        <v>10</v>
      </c>
      <c r="B18" s="40"/>
      <c r="C18" s="41"/>
      <c r="D18" s="41"/>
      <c r="E18" s="41"/>
      <c r="F18" s="42"/>
      <c r="G18" s="42"/>
      <c r="H18" s="43">
        <v>0</v>
      </c>
      <c r="I18" s="44">
        <f t="shared" si="0"/>
        <v>0</v>
      </c>
      <c r="J18" s="69"/>
      <c r="K18" s="45"/>
    </row>
    <row r="19" spans="1:11" x14ac:dyDescent="0.3">
      <c r="A19" s="39">
        <v>11</v>
      </c>
      <c r="B19" s="40"/>
      <c r="C19" s="41"/>
      <c r="D19" s="41"/>
      <c r="E19" s="41"/>
      <c r="F19" s="42"/>
      <c r="G19" s="42"/>
      <c r="H19" s="43">
        <v>0</v>
      </c>
      <c r="I19" s="44">
        <f t="shared" si="0"/>
        <v>0</v>
      </c>
      <c r="J19" s="69"/>
      <c r="K19" s="45"/>
    </row>
    <row r="20" spans="1:11" x14ac:dyDescent="0.3">
      <c r="A20" s="39">
        <v>12</v>
      </c>
      <c r="B20" s="40"/>
      <c r="C20" s="41"/>
      <c r="D20" s="41"/>
      <c r="E20" s="41"/>
      <c r="F20" s="42"/>
      <c r="G20" s="42"/>
      <c r="H20" s="43">
        <v>0</v>
      </c>
      <c r="I20" s="44">
        <f t="shared" si="0"/>
        <v>0</v>
      </c>
      <c r="J20" s="69"/>
      <c r="K20" s="45"/>
    </row>
    <row r="21" spans="1:11" x14ac:dyDescent="0.3">
      <c r="A21" s="39">
        <v>13</v>
      </c>
      <c r="B21" s="40"/>
      <c r="C21" s="41"/>
      <c r="D21" s="41"/>
      <c r="E21" s="41"/>
      <c r="F21" s="42"/>
      <c r="G21" s="42"/>
      <c r="H21" s="43">
        <v>0</v>
      </c>
      <c r="I21" s="44">
        <f t="shared" si="0"/>
        <v>0</v>
      </c>
      <c r="J21" s="69"/>
      <c r="K21" s="45"/>
    </row>
    <row r="22" spans="1:11" x14ac:dyDescent="0.3">
      <c r="A22" s="39">
        <v>14</v>
      </c>
      <c r="B22" s="40"/>
      <c r="C22" s="41"/>
      <c r="D22" s="41"/>
      <c r="E22" s="41"/>
      <c r="F22" s="42"/>
      <c r="G22" s="42"/>
      <c r="H22" s="43">
        <v>0</v>
      </c>
      <c r="I22" s="44">
        <f t="shared" si="0"/>
        <v>0</v>
      </c>
      <c r="J22" s="69"/>
      <c r="K22" s="45"/>
    </row>
    <row r="23" spans="1:11" x14ac:dyDescent="0.3">
      <c r="A23" s="39">
        <v>15</v>
      </c>
      <c r="B23" s="40"/>
      <c r="C23" s="41"/>
      <c r="D23" s="41"/>
      <c r="E23" s="41"/>
      <c r="F23" s="42"/>
      <c r="G23" s="42"/>
      <c r="H23" s="43">
        <v>0</v>
      </c>
      <c r="I23" s="44">
        <f t="shared" si="0"/>
        <v>0</v>
      </c>
      <c r="J23" s="69"/>
      <c r="K23" s="45"/>
    </row>
    <row r="24" spans="1:11" x14ac:dyDescent="0.3">
      <c r="A24" s="39">
        <v>16</v>
      </c>
      <c r="B24" s="40"/>
      <c r="C24" s="41"/>
      <c r="D24" s="41"/>
      <c r="E24" s="41"/>
      <c r="F24" s="42"/>
      <c r="G24" s="42"/>
      <c r="H24" s="43">
        <v>0</v>
      </c>
      <c r="I24" s="44">
        <f t="shared" si="0"/>
        <v>0</v>
      </c>
      <c r="J24" s="69"/>
      <c r="K24" s="45"/>
    </row>
    <row r="25" spans="1:11" x14ac:dyDescent="0.3">
      <c r="A25" s="39">
        <v>17</v>
      </c>
      <c r="B25" s="40"/>
      <c r="C25" s="41"/>
      <c r="D25" s="41"/>
      <c r="E25" s="41"/>
      <c r="F25" s="42"/>
      <c r="G25" s="42"/>
      <c r="H25" s="43">
        <v>0</v>
      </c>
      <c r="I25" s="44">
        <f t="shared" si="0"/>
        <v>0</v>
      </c>
      <c r="J25" s="69"/>
      <c r="K25" s="45"/>
    </row>
    <row r="26" spans="1:11" x14ac:dyDescent="0.3">
      <c r="A26" s="39">
        <v>18</v>
      </c>
      <c r="B26" s="40"/>
      <c r="C26" s="41"/>
      <c r="D26" s="41"/>
      <c r="E26" s="41"/>
      <c r="F26" s="42"/>
      <c r="G26" s="42"/>
      <c r="H26" s="43">
        <v>0</v>
      </c>
      <c r="I26" s="44">
        <f t="shared" si="0"/>
        <v>0</v>
      </c>
      <c r="J26" s="69"/>
      <c r="K26" s="45"/>
    </row>
    <row r="27" spans="1:11" x14ac:dyDescent="0.3">
      <c r="A27" s="39">
        <v>19</v>
      </c>
      <c r="B27" s="40"/>
      <c r="C27" s="41"/>
      <c r="D27" s="41"/>
      <c r="E27" s="41"/>
      <c r="F27" s="42"/>
      <c r="G27" s="42"/>
      <c r="H27" s="43">
        <v>0</v>
      </c>
      <c r="I27" s="44">
        <f t="shared" si="0"/>
        <v>0</v>
      </c>
      <c r="J27" s="69"/>
      <c r="K27" s="45"/>
    </row>
    <row r="28" spans="1:11" x14ac:dyDescent="0.3">
      <c r="A28" s="39">
        <v>20</v>
      </c>
      <c r="B28" s="40"/>
      <c r="C28" s="41"/>
      <c r="D28" s="41"/>
      <c r="E28" s="41"/>
      <c r="F28" s="42"/>
      <c r="G28" s="42"/>
      <c r="H28" s="43">
        <v>0</v>
      </c>
      <c r="I28" s="44">
        <f t="shared" si="0"/>
        <v>0</v>
      </c>
      <c r="J28" s="69"/>
      <c r="K28" s="45"/>
    </row>
    <row r="29" spans="1:11" x14ac:dyDescent="0.3">
      <c r="A29" s="39">
        <v>21</v>
      </c>
      <c r="B29" s="40"/>
      <c r="C29" s="41"/>
      <c r="D29" s="41"/>
      <c r="E29" s="41"/>
      <c r="F29" s="42"/>
      <c r="G29" s="42"/>
      <c r="H29" s="43">
        <v>0</v>
      </c>
      <c r="I29" s="44">
        <f t="shared" si="0"/>
        <v>0</v>
      </c>
      <c r="J29" s="69"/>
      <c r="K29" s="45"/>
    </row>
    <row r="30" spans="1:11" ht="13.2" thickBot="1" x14ac:dyDescent="0.35">
      <c r="A30" s="46">
        <v>22</v>
      </c>
      <c r="B30" s="47"/>
      <c r="C30" s="48"/>
      <c r="D30" s="48"/>
      <c r="E30" s="48"/>
      <c r="F30" s="49"/>
      <c r="G30" s="49"/>
      <c r="H30" s="50">
        <v>0</v>
      </c>
      <c r="I30" s="51">
        <f t="shared" si="0"/>
        <v>0</v>
      </c>
      <c r="J30" s="70"/>
      <c r="K30" s="52"/>
    </row>
    <row r="31" spans="1:11" ht="13.8" thickTop="1" thickBot="1" x14ac:dyDescent="0.35">
      <c r="A31" s="213" t="s">
        <v>67</v>
      </c>
      <c r="B31" s="214"/>
      <c r="C31" s="214"/>
      <c r="D31" s="63"/>
      <c r="E31" s="63"/>
      <c r="F31" s="63"/>
      <c r="G31" s="63"/>
      <c r="H31" s="53">
        <f>SUM(H9:H30)</f>
        <v>0</v>
      </c>
      <c r="I31" s="54">
        <f>SUM(I9:I30)</f>
        <v>0</v>
      </c>
      <c r="J31" s="71"/>
      <c r="K31" s="55"/>
    </row>
    <row r="32" spans="1:11" ht="13.2" thickBot="1" x14ac:dyDescent="0.35"/>
    <row r="33" spans="2:11" ht="15" customHeight="1" x14ac:dyDescent="0.3">
      <c r="B33" s="59" t="s">
        <v>52</v>
      </c>
      <c r="C33" s="215"/>
      <c r="D33" s="216"/>
      <c r="E33" s="216"/>
      <c r="F33" s="216"/>
      <c r="G33" s="216"/>
      <c r="H33" s="217"/>
      <c r="I33" s="19"/>
      <c r="J33" s="19"/>
      <c r="K33" s="19"/>
    </row>
    <row r="34" spans="2:11" x14ac:dyDescent="0.3">
      <c r="B34" s="57" t="s">
        <v>39</v>
      </c>
      <c r="C34" s="218"/>
      <c r="D34" s="219"/>
      <c r="E34" s="219"/>
      <c r="F34" s="219"/>
      <c r="G34" s="219"/>
      <c r="H34" s="220"/>
      <c r="I34" s="19"/>
      <c r="J34" s="19"/>
      <c r="K34" s="19"/>
    </row>
    <row r="35" spans="2:11" x14ac:dyDescent="0.3">
      <c r="B35" s="57" t="s">
        <v>40</v>
      </c>
      <c r="C35" s="218"/>
      <c r="D35" s="219"/>
      <c r="E35" s="219"/>
      <c r="F35" s="219"/>
      <c r="G35" s="219"/>
      <c r="H35" s="220"/>
      <c r="I35" s="19"/>
      <c r="J35" s="19"/>
      <c r="K35" s="19"/>
    </row>
    <row r="36" spans="2:11" ht="15.75" customHeight="1" thickBot="1" x14ac:dyDescent="0.35">
      <c r="B36" s="58" t="s">
        <v>41</v>
      </c>
      <c r="C36" s="221"/>
      <c r="D36" s="222"/>
      <c r="E36" s="222"/>
      <c r="F36" s="222"/>
      <c r="G36" s="222"/>
      <c r="H36" s="223"/>
      <c r="I36" s="19"/>
      <c r="J36" s="19"/>
      <c r="K36" s="19"/>
    </row>
  </sheetData>
  <sheetProtection algorithmName="SHA-512" hashValue="qpGK7jvocyOftDN1h8W0hWKSvSRF43MWWNcGzZ9am7Z8Qf2Q2cLvJertrTwezJaeFBLcpQUHKUaQpKXl7m73eA==" saltValue="T+XfPLnmKa3X4vzjJqbLEQ==" spinCount="100000" sheet="1" formatColumns="0" formatRows="0" selectLockedCells="1"/>
  <mergeCells count="13">
    <mergeCell ref="A1:K5"/>
    <mergeCell ref="A6:K6"/>
    <mergeCell ref="A7:A8"/>
    <mergeCell ref="B7:B8"/>
    <mergeCell ref="C7:C8"/>
    <mergeCell ref="E7:E8"/>
    <mergeCell ref="H7:H8"/>
    <mergeCell ref="K7:K8"/>
    <mergeCell ref="A31:C31"/>
    <mergeCell ref="C33:H33"/>
    <mergeCell ref="C34:H34"/>
    <mergeCell ref="C35:H35"/>
    <mergeCell ref="C36:H36"/>
  </mergeCells>
  <pageMargins left="0.70866141732283472" right="0.70866141732283472" top="0.74803149606299213" bottom="0.74803149606299213" header="0.31496062992125984" footer="0.31496062992125984"/>
  <pageSetup scale="57" orientation="landscape" verticalDpi="12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6EB00-2ABB-4D90-87C3-AE5B3BC7E498}">
  <sheetPr codeName="Hoja9"/>
  <dimension ref="A1:F28"/>
  <sheetViews>
    <sheetView view="pageBreakPreview" zoomScaleNormal="100" zoomScaleSheetLayoutView="100" workbookViewId="0">
      <selection activeCell="B22" sqref="B22"/>
    </sheetView>
  </sheetViews>
  <sheetFormatPr baseColWidth="10" defaultColWidth="11.44140625" defaultRowHeight="12.6" x14ac:dyDescent="0.3"/>
  <cols>
    <col min="1" max="1" width="10.5546875" style="18" customWidth="1"/>
    <col min="2" max="2" width="40.6640625" style="2" customWidth="1"/>
    <col min="3" max="3" width="32" style="2" customWidth="1"/>
    <col min="4" max="4" width="21.44140625" style="2" customWidth="1"/>
    <col min="5" max="5" width="25.44140625" style="2" bestFit="1" customWidth="1"/>
    <col min="6" max="6" width="8.33203125" style="19" bestFit="1" customWidth="1"/>
    <col min="7" max="7" width="4.88671875" style="19" customWidth="1"/>
    <col min="8" max="16384" width="11.44140625" style="19"/>
  </cols>
  <sheetData>
    <row r="1" spans="1:6" s="20" customFormat="1" ht="15" customHeight="1" x14ac:dyDescent="0.2">
      <c r="A1" s="183" t="s">
        <v>96</v>
      </c>
      <c r="B1" s="184"/>
      <c r="C1" s="184"/>
      <c r="D1" s="184"/>
      <c r="E1" s="184"/>
      <c r="F1" s="184"/>
    </row>
    <row r="2" spans="1:6" s="20" customFormat="1" ht="12" customHeight="1" x14ac:dyDescent="0.2">
      <c r="A2" s="186"/>
      <c r="B2" s="187"/>
      <c r="C2" s="187"/>
      <c r="D2" s="187"/>
      <c r="E2" s="187"/>
      <c r="F2" s="187"/>
    </row>
    <row r="3" spans="1:6" s="20" customFormat="1" ht="12" customHeight="1" x14ac:dyDescent="0.2">
      <c r="A3" s="186"/>
      <c r="B3" s="187"/>
      <c r="C3" s="187"/>
      <c r="D3" s="187"/>
      <c r="E3" s="187"/>
      <c r="F3" s="187"/>
    </row>
    <row r="4" spans="1:6" s="20" customFormat="1" ht="12" customHeight="1" x14ac:dyDescent="0.2">
      <c r="A4" s="186"/>
      <c r="B4" s="187"/>
      <c r="C4" s="187"/>
      <c r="D4" s="187"/>
      <c r="E4" s="187"/>
      <c r="F4" s="187"/>
    </row>
    <row r="5" spans="1:6" s="20" customFormat="1" ht="14.25" customHeight="1" thickBot="1" x14ac:dyDescent="0.25">
      <c r="A5" s="189"/>
      <c r="B5" s="190"/>
      <c r="C5" s="190"/>
      <c r="D5" s="190"/>
      <c r="E5" s="190"/>
      <c r="F5" s="190"/>
    </row>
    <row r="6" spans="1:6" ht="16.2" x14ac:dyDescent="0.3">
      <c r="A6" s="224" t="s">
        <v>87</v>
      </c>
      <c r="B6" s="225"/>
      <c r="C6" s="225"/>
      <c r="D6" s="225"/>
      <c r="E6" s="225"/>
      <c r="F6" s="225"/>
    </row>
    <row r="7" spans="1:6" ht="12.75" customHeight="1" x14ac:dyDescent="0.3">
      <c r="A7" s="62" t="s">
        <v>3</v>
      </c>
      <c r="B7" s="60" t="s">
        <v>68</v>
      </c>
      <c r="C7" s="60" t="s">
        <v>69</v>
      </c>
      <c r="D7" s="36" t="s">
        <v>70</v>
      </c>
      <c r="E7" s="60" t="s">
        <v>71</v>
      </c>
      <c r="F7" s="36" t="s">
        <v>72</v>
      </c>
    </row>
    <row r="8" spans="1:6" x14ac:dyDescent="0.3">
      <c r="A8" s="39">
        <v>1</v>
      </c>
      <c r="B8" s="40" t="s">
        <v>12</v>
      </c>
      <c r="C8" s="41" t="s">
        <v>12</v>
      </c>
      <c r="D8" s="41" t="s">
        <v>12</v>
      </c>
      <c r="E8" s="41" t="s">
        <v>12</v>
      </c>
      <c r="F8" s="42" t="s">
        <v>12</v>
      </c>
    </row>
    <row r="9" spans="1:6" x14ac:dyDescent="0.3">
      <c r="A9" s="39">
        <v>2</v>
      </c>
      <c r="B9" s="40"/>
      <c r="C9" s="41"/>
      <c r="D9" s="41"/>
      <c r="E9" s="41"/>
      <c r="F9" s="42"/>
    </row>
    <row r="10" spans="1:6" x14ac:dyDescent="0.3">
      <c r="A10" s="39">
        <v>3</v>
      </c>
      <c r="B10" s="40" t="s">
        <v>12</v>
      </c>
      <c r="C10" s="41"/>
      <c r="D10" s="41"/>
      <c r="E10" s="41"/>
      <c r="F10" s="42"/>
    </row>
    <row r="11" spans="1:6" x14ac:dyDescent="0.3">
      <c r="A11" s="39">
        <v>4</v>
      </c>
      <c r="B11" s="40"/>
      <c r="C11" s="41"/>
      <c r="D11" s="41"/>
      <c r="E11" s="41"/>
      <c r="F11" s="42"/>
    </row>
    <row r="12" spans="1:6" x14ac:dyDescent="0.3">
      <c r="A12" s="39">
        <v>5</v>
      </c>
      <c r="B12" s="40"/>
      <c r="C12" s="41"/>
      <c r="D12" s="41"/>
      <c r="E12" s="41"/>
      <c r="F12" s="42"/>
    </row>
    <row r="13" spans="1:6" x14ac:dyDescent="0.3">
      <c r="A13" s="39">
        <v>6</v>
      </c>
      <c r="B13" s="40"/>
      <c r="C13" s="41"/>
      <c r="D13" s="41"/>
      <c r="E13" s="41"/>
      <c r="F13" s="42"/>
    </row>
    <row r="14" spans="1:6" x14ac:dyDescent="0.3">
      <c r="A14" s="39">
        <v>7</v>
      </c>
      <c r="B14" s="40"/>
      <c r="C14" s="41"/>
      <c r="D14" s="41"/>
      <c r="E14" s="41"/>
      <c r="F14" s="42"/>
    </row>
    <row r="15" spans="1:6" x14ac:dyDescent="0.3">
      <c r="A15" s="39">
        <v>8</v>
      </c>
      <c r="B15" s="40"/>
      <c r="C15" s="41"/>
      <c r="D15" s="41"/>
      <c r="E15" s="41"/>
      <c r="F15" s="42"/>
    </row>
    <row r="16" spans="1:6" x14ac:dyDescent="0.3">
      <c r="A16" s="39">
        <v>9</v>
      </c>
      <c r="B16" s="40"/>
      <c r="C16" s="41"/>
      <c r="D16" s="41"/>
      <c r="E16" s="41"/>
      <c r="F16" s="42"/>
    </row>
    <row r="17" spans="1:6" x14ac:dyDescent="0.3">
      <c r="A17" s="39">
        <v>10</v>
      </c>
      <c r="B17" s="40"/>
      <c r="C17" s="41"/>
      <c r="D17" s="41"/>
      <c r="E17" s="41"/>
      <c r="F17" s="42"/>
    </row>
    <row r="18" spans="1:6" x14ac:dyDescent="0.3">
      <c r="A18" s="39">
        <v>11</v>
      </c>
      <c r="B18" s="40"/>
      <c r="C18" s="41"/>
      <c r="D18" s="41"/>
      <c r="E18" s="41"/>
      <c r="F18" s="42"/>
    </row>
    <row r="19" spans="1:6" x14ac:dyDescent="0.3">
      <c r="A19" s="39">
        <v>12</v>
      </c>
      <c r="B19" s="40"/>
      <c r="C19" s="41"/>
      <c r="D19" s="41"/>
      <c r="E19" s="41"/>
      <c r="F19" s="42"/>
    </row>
    <row r="20" spans="1:6" x14ac:dyDescent="0.3">
      <c r="A20" s="39">
        <v>13</v>
      </c>
      <c r="B20" s="40"/>
      <c r="C20" s="41"/>
      <c r="D20" s="41"/>
      <c r="E20" s="41"/>
      <c r="F20" s="42"/>
    </row>
    <row r="21" spans="1:6" x14ac:dyDescent="0.3">
      <c r="A21" s="39">
        <v>14</v>
      </c>
      <c r="B21" s="40"/>
      <c r="C21" s="41"/>
      <c r="D21" s="41"/>
      <c r="E21" s="41"/>
      <c r="F21" s="42"/>
    </row>
    <row r="22" spans="1:6" x14ac:dyDescent="0.3">
      <c r="A22" s="39">
        <v>15</v>
      </c>
      <c r="B22" s="40"/>
      <c r="C22" s="41"/>
      <c r="D22" s="41"/>
      <c r="E22" s="41"/>
      <c r="F22" s="42"/>
    </row>
    <row r="23" spans="1:6" ht="13.2" thickBot="1" x14ac:dyDescent="0.35">
      <c r="A23" s="213" t="s">
        <v>67</v>
      </c>
      <c r="B23" s="214"/>
      <c r="C23" s="214"/>
      <c r="D23" s="63"/>
      <c r="E23" s="63"/>
      <c r="F23" s="63"/>
    </row>
    <row r="24" spans="1:6" ht="13.2" thickBot="1" x14ac:dyDescent="0.35"/>
    <row r="25" spans="1:6" ht="15" customHeight="1" x14ac:dyDescent="0.3">
      <c r="B25" s="74" t="s">
        <v>52</v>
      </c>
      <c r="C25" s="215"/>
      <c r="D25" s="216"/>
      <c r="E25" s="216"/>
      <c r="F25" s="217"/>
    </row>
    <row r="26" spans="1:6" x14ac:dyDescent="0.3">
      <c r="B26" s="75" t="s">
        <v>39</v>
      </c>
      <c r="C26" s="218"/>
      <c r="D26" s="219"/>
      <c r="E26" s="219"/>
      <c r="F26" s="220"/>
    </row>
    <row r="27" spans="1:6" x14ac:dyDescent="0.3">
      <c r="B27" s="75" t="s">
        <v>40</v>
      </c>
      <c r="C27" s="218"/>
      <c r="D27" s="219"/>
      <c r="E27" s="219"/>
      <c r="F27" s="220"/>
    </row>
    <row r="28" spans="1:6" ht="15.75" customHeight="1" thickBot="1" x14ac:dyDescent="0.35">
      <c r="B28" s="73" t="s">
        <v>41</v>
      </c>
      <c r="C28" s="221"/>
      <c r="D28" s="222"/>
      <c r="E28" s="222"/>
      <c r="F28" s="223"/>
    </row>
  </sheetData>
  <sheetProtection algorithmName="SHA-512" hashValue="oYOuBBpnWwOktAwAMRPBgERZo/GeuPOek98ERmw5MiC06FXUUuXK0+0H+1f8nVCNnFTupalUn56+7dGftAhkqg==" saltValue="8ET/vxxiT6heMdnnLLc6nQ==" spinCount="100000" sheet="1" formatColumns="0" formatRows="0" selectLockedCells="1"/>
  <mergeCells count="7">
    <mergeCell ref="C28:F28"/>
    <mergeCell ref="A1:F5"/>
    <mergeCell ref="A6:F6"/>
    <mergeCell ref="A23:C23"/>
    <mergeCell ref="C25:F25"/>
    <mergeCell ref="C26:F26"/>
    <mergeCell ref="C27:F27"/>
  </mergeCells>
  <pageMargins left="0.70866141732283472" right="0.70866141732283472" top="0.74803149606299213" bottom="0.74803149606299213" header="0.31496062992125984" footer="0.31496062992125984"/>
  <pageSetup scale="70" orientation="landscape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03D432ACE19F4884CEF4A882D52EED" ma:contentTypeVersion="12" ma:contentTypeDescription="Crear nuevo documento." ma:contentTypeScope="" ma:versionID="acf81d694ba17695323c1d4e33ba2001">
  <xsd:schema xmlns:xsd="http://www.w3.org/2001/XMLSchema" xmlns:xs="http://www.w3.org/2001/XMLSchema" xmlns:p="http://schemas.microsoft.com/office/2006/metadata/properties" xmlns:ns3="4a51eb1e-183f-4db8-afd1-2ac0a1fd70ec" xmlns:ns4="fbee96be-5329-4bcb-8b36-ba7b48fee357" targetNamespace="http://schemas.microsoft.com/office/2006/metadata/properties" ma:root="true" ma:fieldsID="7aec45925664c061e8260d61899707d4" ns3:_="" ns4:_="">
    <xsd:import namespace="4a51eb1e-183f-4db8-afd1-2ac0a1fd70ec"/>
    <xsd:import namespace="fbee96be-5329-4bcb-8b36-ba7b48fee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51eb1e-183f-4db8-afd1-2ac0a1fd70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e96be-5329-4bcb-8b36-ba7b48fee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F2505B-2A30-4770-B974-8DF559E227FA}">
  <ds:schemaRefs>
    <ds:schemaRef ds:uri="http://schemas.microsoft.com/office/2006/documentManagement/types"/>
    <ds:schemaRef ds:uri="http://purl.org/dc/dcmitype/"/>
    <ds:schemaRef ds:uri="http://purl.org/dc/elements/1.1/"/>
    <ds:schemaRef ds:uri="fbee96be-5329-4bcb-8b36-ba7b48fee357"/>
    <ds:schemaRef ds:uri="http://schemas.microsoft.com/office/2006/metadata/properties"/>
    <ds:schemaRef ds:uri="http://purl.org/dc/terms/"/>
    <ds:schemaRef ds:uri="4a51eb1e-183f-4db8-afd1-2ac0a1fd70ec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394A3F-BB4D-40A3-92E9-C5EF2E737D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317F7D-D523-4B35-A18F-945D211700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51eb1e-183f-4db8-afd1-2ac0a1fd70ec"/>
    <ds:schemaRef ds:uri="fbee96be-5329-4bcb-8b36-ba7b48fee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EMR </vt:lpstr>
      <vt:lpstr>RTG</vt:lpstr>
      <vt:lpstr>Experiencia</vt:lpstr>
      <vt:lpstr>Certificaciones</vt:lpstr>
      <vt:lpstr>Certificaciones!Área_de_impresión</vt:lpstr>
      <vt:lpstr>'EMR '!Área_de_impresión</vt:lpstr>
      <vt:lpstr>Experiencia!Área_de_impresión</vt:lpstr>
      <vt:lpstr>RTG!Área_de_impresión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Dahana Gutierrez Luna</dc:creator>
  <cp:keywords/>
  <dc:description/>
  <cp:lastModifiedBy>Jennifer Dahana Gutierrez Luna</cp:lastModifiedBy>
  <cp:revision/>
  <dcterms:created xsi:type="dcterms:W3CDTF">2020-08-28T09:53:12Z</dcterms:created>
  <dcterms:modified xsi:type="dcterms:W3CDTF">2020-10-02T15:25:57Z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0x010100AE03D432ACE19F4884CEF4A882D52EED</vt:lpwstr>
  </property>
</Properties>
</file>