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gutierrez\OneDrive - Instituto Nacional de Cancerología\Estudios2020\Telefonia\Estudio Previo Compra de Telefonos y Diademas\Estudio Previo II\"/>
    </mc:Choice>
  </mc:AlternateContent>
  <xr:revisionPtr revIDLastSave="597" documentId="8_{5E886BCA-12C1-428F-A38F-A438A78F7CD2}" xr6:coauthVersionLast="45" xr6:coauthVersionMax="45" xr10:uidLastSave="{85A06FD3-7712-4784-A0B8-5DE5B07FCE05}"/>
  <bookViews>
    <workbookView xWindow="-108" yWindow="-108" windowWidth="23256" windowHeight="12576" xr2:uid="{CD6FE8FE-746E-4725-B23C-CD177EF964B8}"/>
  </bookViews>
  <sheets>
    <sheet name="CostoProductos" sheetId="3" r:id="rId1"/>
    <sheet name="TotalCostos" sheetId="4" r:id="rId2"/>
  </sheets>
  <definedNames>
    <definedName name="_xlnm.Print_Area" localSheetId="0">CostoProductos!$A$1:$H$26</definedName>
    <definedName name="_xlnm.Print_Area" localSheetId="1">TotalCostos!$A$1:$H$26</definedName>
    <definedName name="Z_77337186_7B91_4AA7_8A9B_A289906DCABD_.wvu.PrintArea" localSheetId="0" hidden="1">CostoProductos!$A$1:$H$26</definedName>
    <definedName name="Z_77337186_7B91_4AA7_8A9B_A289906DCABD_.wvu.PrintArea" localSheetId="1" hidden="1">TotalCostos!$A$1:$G$22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4" l="1"/>
  <c r="D16" i="3" l="1"/>
  <c r="G18" i="3" l="1"/>
  <c r="H18" i="3" s="1"/>
  <c r="D11" i="3"/>
  <c r="E16" i="3" l="1"/>
  <c r="E11" i="3"/>
  <c r="E10" i="3" s="1"/>
  <c r="I19" i="3" l="1"/>
  <c r="I11" i="4"/>
  <c r="B10" i="4"/>
  <c r="J9" i="4" l="1"/>
  <c r="J10" i="4"/>
  <c r="G11" i="4"/>
  <c r="G17" i="3" l="1"/>
  <c r="G13" i="3"/>
  <c r="H13" i="3" s="1"/>
  <c r="G14" i="3"/>
  <c r="G16" i="3" l="1"/>
  <c r="G15" i="3" s="1"/>
  <c r="H14" i="3"/>
  <c r="H17" i="3"/>
  <c r="H16" i="3" l="1"/>
  <c r="H15" i="3" s="1"/>
  <c r="G12" i="3" l="1"/>
  <c r="G11" i="3" s="1"/>
  <c r="G10" i="3" s="1"/>
  <c r="H12" i="3" l="1"/>
  <c r="H11" i="3" l="1"/>
  <c r="H10" i="3" s="1"/>
  <c r="H19" i="3" s="1"/>
  <c r="E9" i="4" l="1"/>
  <c r="F9" i="4" s="1"/>
  <c r="E10" i="4" l="1"/>
  <c r="E11" i="4" l="1"/>
  <c r="D15" i="4" s="1"/>
  <c r="F15" i="4" s="1"/>
  <c r="F10" i="4"/>
  <c r="F11" i="4" s="1"/>
</calcChain>
</file>

<file path=xl/sharedStrings.xml><?xml version="1.0" encoding="utf-8"?>
<sst xmlns="http://schemas.openxmlformats.org/spreadsheetml/2006/main" count="53" uniqueCount="43">
  <si>
    <t>ITEM</t>
  </si>
  <si>
    <t>EMR-##</t>
  </si>
  <si>
    <t>DESCRIPCIÓN</t>
  </si>
  <si>
    <t>CANT</t>
  </si>
  <si>
    <t>COSTOS MENSUALES 
Contrato</t>
  </si>
  <si>
    <t>Vr. Unitario</t>
  </si>
  <si>
    <t xml:space="preserve">IVA
% </t>
  </si>
  <si>
    <t>IVA
Total</t>
  </si>
  <si>
    <t>Valor Total con IVA</t>
  </si>
  <si>
    <t>Pesos Colombianos, sin centavos</t>
  </si>
  <si>
    <t>COMPAÑÍA PROPONENTE:</t>
  </si>
  <si>
    <t>DIRECCIÓN:</t>
  </si>
  <si>
    <t>TELÉFONO:</t>
  </si>
  <si>
    <t>CORREO ELECTRÓNICO:</t>
  </si>
  <si>
    <t>ANEXO COSTOS TOTAL</t>
  </si>
  <si>
    <t>RESUMEN COSTOS</t>
  </si>
  <si>
    <t>COSTO TOTAL IVA INCLUIDO</t>
  </si>
  <si>
    <t>PORCENTAJE LIMITE</t>
  </si>
  <si>
    <t>SUBTOTAL</t>
  </si>
  <si>
    <t>TOTAL CONTRATO  INCLUIDO IVA</t>
  </si>
  <si>
    <t xml:space="preserve">NOTA: </t>
  </si>
  <si>
    <t>EMR-111</t>
  </si>
  <si>
    <t>1.1.</t>
  </si>
  <si>
    <t>EMR-211</t>
  </si>
  <si>
    <t>1.1.1</t>
  </si>
  <si>
    <t>2.1.1</t>
  </si>
  <si>
    <t>2.1.</t>
  </si>
  <si>
    <t>Modelo 1</t>
  </si>
  <si>
    <t>EQUIPOS TELEFONICOS IP</t>
  </si>
  <si>
    <t>1.1.2</t>
  </si>
  <si>
    <t>EMR-112</t>
  </si>
  <si>
    <t>Modelo 2</t>
  </si>
  <si>
    <t>1.1.3</t>
  </si>
  <si>
    <t>EMR-113</t>
  </si>
  <si>
    <t>Modelo 3</t>
  </si>
  <si>
    <t>DIADEMA</t>
  </si>
  <si>
    <t>ANEXO COSTOS PRODUCTOS</t>
  </si>
  <si>
    <t>2.1.2</t>
  </si>
  <si>
    <t>EMR-212</t>
  </si>
  <si>
    <t xml:space="preserve">TOTAL </t>
  </si>
  <si>
    <t>COSTO IVA INCLUIDO</t>
  </si>
  <si>
    <t xml:space="preserve">CONVOCATORIA PÚBLICA </t>
  </si>
  <si>
    <t>CONVOCATORIA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</si>
</sst>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164" formatCode="_ [$$-240A]\ * #,##0.00_ ;_ [$$-240A]\ * \-#,##0.00_ ;_ [$$-240A]\ * &quot;-&quot;??_ ;_ @_ "/>
    <numFmt numFmtId="165" formatCode="_ [$$-240A]\ * #,##0_ ;_ [$$-240A]\ * \-#,##0_ ;_ [$$-240A]\ * &quot;-&quot;??_ ;_ @_ 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0.00000000000000"/>
    <numFmt numFmtId="169" formatCode="0.0000000000000000"/>
    <numFmt numFmtId="170" formatCode="_ [$$-240A]\ * #,##0.00000000000000000000000000000000_ ;_ [$$-240A]\ * \-#,##0.00000000000000000000000000000000_ ;_ [$$-240A]\ * &quot;-&quot;??_ ;_ @_ "/>
    <numFmt numFmtId="171" formatCode="0.00000000000000%"/>
    <numFmt numFmtId="172" formatCode="0.0000000000000%"/>
    <numFmt numFmtId="173" formatCode="_-[$$-240A]\ * #,##0.00_-;\-[$$-240A]\ * #,##0.00_-;_-[$$-240A]\ * &quot;-&quot;??_-;_-@_-"/>
    <numFmt numFmtId="174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0"/>
      <name val="Verdana"/>
      <family val="2"/>
    </font>
    <font>
      <sz val="9"/>
      <name val="Calibri"/>
      <family val="2"/>
      <scheme val="minor"/>
    </font>
    <font>
      <b/>
      <sz val="10"/>
      <color theme="0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b/>
      <sz val="11"/>
      <color theme="0"/>
      <name val="Arial"/>
      <family val="2"/>
    </font>
    <font>
      <b/>
      <sz val="8"/>
      <color theme="0"/>
      <name val="Verdana"/>
      <family val="2"/>
    </font>
    <font>
      <u/>
      <sz val="10"/>
      <color theme="0"/>
      <name val="Verdana"/>
      <family val="2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164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/>
    <xf numFmtId="164" fontId="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6">
    <xf numFmtId="164" fontId="0" fillId="0" borderId="0" xfId="0"/>
    <xf numFmtId="164" fontId="7" fillId="0" borderId="0" xfId="0" applyFont="1" applyProtection="1">
      <protection locked="0"/>
    </xf>
    <xf numFmtId="164" fontId="10" fillId="0" borderId="0" xfId="0" applyFont="1"/>
    <xf numFmtId="165" fontId="13" fillId="0" borderId="13" xfId="4" applyNumberFormat="1" applyFont="1" applyFill="1" applyBorder="1" applyAlignment="1" applyProtection="1">
      <alignment horizontal="center" vertical="center" wrapText="1"/>
    </xf>
    <xf numFmtId="165" fontId="13" fillId="0" borderId="14" xfId="4" applyNumberFormat="1" applyFont="1" applyFill="1" applyBorder="1" applyAlignment="1" applyProtection="1">
      <alignment horizontal="center" vertical="center" wrapText="1"/>
    </xf>
    <xf numFmtId="164" fontId="14" fillId="0" borderId="0" xfId="0" applyFont="1"/>
    <xf numFmtId="1" fontId="13" fillId="0" borderId="15" xfId="3" applyNumberFormat="1" applyFont="1" applyBorder="1" applyAlignment="1">
      <alignment horizontal="center" vertical="center" wrapText="1"/>
    </xf>
    <xf numFmtId="0" fontId="0" fillId="5" borderId="0" xfId="0" applyNumberFormat="1" applyFill="1"/>
    <xf numFmtId="0" fontId="0" fillId="5" borderId="0" xfId="0" applyNumberFormat="1" applyFill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164" fontId="14" fillId="0" borderId="0" xfId="0" applyFont="1" applyAlignment="1">
      <alignment horizontal="center"/>
    </xf>
    <xf numFmtId="164" fontId="14" fillId="0" borderId="0" xfId="0" applyFont="1" applyAlignment="1">
      <alignment horizontal="left"/>
    </xf>
    <xf numFmtId="1" fontId="14" fillId="0" borderId="0" xfId="0" applyNumberFormat="1" applyFont="1"/>
    <xf numFmtId="164" fontId="14" fillId="0" borderId="0" xfId="0" applyFont="1" applyAlignment="1">
      <alignment horizontal="center" vertical="center"/>
    </xf>
    <xf numFmtId="164" fontId="17" fillId="6" borderId="2" xfId="0" applyFont="1" applyFill="1" applyBorder="1"/>
    <xf numFmtId="164" fontId="7" fillId="6" borderId="0" xfId="0" applyFont="1" applyFill="1" applyProtection="1">
      <protection locked="0"/>
    </xf>
    <xf numFmtId="164" fontId="17" fillId="6" borderId="0" xfId="0" applyFont="1" applyFill="1"/>
    <xf numFmtId="0" fontId="19" fillId="3" borderId="36" xfId="3" applyNumberFormat="1" applyFont="1" applyFill="1" applyBorder="1" applyAlignment="1">
      <alignment horizontal="center" vertical="center" wrapText="1"/>
    </xf>
    <xf numFmtId="167" fontId="19" fillId="3" borderId="38" xfId="5" applyNumberFormat="1" applyFont="1" applyFill="1" applyBorder="1" applyAlignment="1" applyProtection="1">
      <alignment horizontal="center" vertical="center" wrapText="1"/>
    </xf>
    <xf numFmtId="167" fontId="19" fillId="3" borderId="39" xfId="5" applyNumberFormat="1" applyFont="1" applyFill="1" applyBorder="1" applyAlignment="1" applyProtection="1">
      <alignment horizontal="center" vertical="center" wrapText="1"/>
    </xf>
    <xf numFmtId="1" fontId="16" fillId="5" borderId="19" xfId="3" applyNumberFormat="1" applyFont="1" applyFill="1" applyBorder="1" applyAlignment="1">
      <alignment horizontal="center" vertical="center" wrapText="1"/>
    </xf>
    <xf numFmtId="165" fontId="11" fillId="3" borderId="40" xfId="4" applyNumberFormat="1" applyFont="1" applyFill="1" applyBorder="1" applyAlignment="1" applyProtection="1">
      <alignment horizontal="center" vertical="center" wrapText="1"/>
    </xf>
    <xf numFmtId="165" fontId="11" fillId="3" borderId="41" xfId="4" applyNumberFormat="1" applyFont="1" applyFill="1" applyBorder="1" applyAlignment="1" applyProtection="1">
      <alignment horizontal="center" vertical="center" wrapText="1"/>
    </xf>
    <xf numFmtId="165" fontId="11" fillId="3" borderId="42" xfId="4" applyNumberFormat="1" applyFont="1" applyFill="1" applyBorder="1" applyAlignment="1" applyProtection="1">
      <alignment horizontal="center" vertical="center" wrapText="1"/>
    </xf>
    <xf numFmtId="0" fontId="12" fillId="3" borderId="36" xfId="3" applyNumberFormat="1" applyFont="1" applyFill="1" applyBorder="1" applyAlignment="1">
      <alignment horizontal="left" vertical="center" wrapText="1"/>
    </xf>
    <xf numFmtId="167" fontId="11" fillId="3" borderId="39" xfId="5" applyNumberFormat="1" applyFont="1" applyFill="1" applyBorder="1" applyAlignment="1" applyProtection="1">
      <alignment horizontal="right" vertical="center" wrapText="1"/>
    </xf>
    <xf numFmtId="9" fontId="11" fillId="3" borderId="39" xfId="2" applyFont="1" applyFill="1" applyBorder="1" applyAlignment="1" applyProtection="1">
      <alignment horizontal="center" vertical="center" wrapText="1"/>
    </xf>
    <xf numFmtId="0" fontId="0" fillId="5" borderId="4" xfId="0" applyNumberFormat="1" applyFill="1" applyBorder="1"/>
    <xf numFmtId="164" fontId="0" fillId="5" borderId="0" xfId="0" applyFill="1"/>
    <xf numFmtId="167" fontId="0" fillId="5" borderId="0" xfId="5" applyNumberFormat="1" applyFont="1" applyFill="1" applyBorder="1" applyProtection="1"/>
    <xf numFmtId="0" fontId="5" fillId="5" borderId="0" xfId="0" applyNumberFormat="1" applyFont="1" applyFill="1"/>
    <xf numFmtId="0" fontId="3" fillId="5" borderId="0" xfId="0" applyNumberFormat="1" applyFont="1" applyFill="1"/>
    <xf numFmtId="42" fontId="5" fillId="5" borderId="0" xfId="1" applyFont="1" applyFill="1" applyBorder="1" applyProtection="1"/>
    <xf numFmtId="42" fontId="5" fillId="5" borderId="0" xfId="0" applyNumberFormat="1" applyFont="1" applyFill="1"/>
    <xf numFmtId="42" fontId="3" fillId="5" borderId="0" xfId="0" applyNumberFormat="1" applyFont="1" applyFill="1"/>
    <xf numFmtId="164" fontId="20" fillId="6" borderId="0" xfId="0" applyFont="1" applyFill="1" applyAlignment="1">
      <alignment vertical="center" wrapText="1"/>
    </xf>
    <xf numFmtId="0" fontId="0" fillId="6" borderId="0" xfId="0" applyNumberFormat="1" applyFill="1"/>
    <xf numFmtId="0" fontId="5" fillId="6" borderId="0" xfId="0" applyNumberFormat="1" applyFont="1" applyFill="1"/>
    <xf numFmtId="164" fontId="0" fillId="6" borderId="0" xfId="0" applyFill="1"/>
    <xf numFmtId="167" fontId="0" fillId="6" borderId="0" xfId="5" applyNumberFormat="1" applyFont="1" applyFill="1" applyBorder="1" applyProtection="1"/>
    <xf numFmtId="164" fontId="21" fillId="6" borderId="0" xfId="0" applyFont="1" applyFill="1"/>
    <xf numFmtId="0" fontId="4" fillId="6" borderId="0" xfId="0" applyNumberFormat="1" applyFont="1" applyFill="1"/>
    <xf numFmtId="167" fontId="4" fillId="6" borderId="0" xfId="5" applyNumberFormat="1" applyFont="1" applyFill="1" applyBorder="1" applyProtection="1"/>
    <xf numFmtId="0" fontId="2" fillId="6" borderId="0" xfId="0" applyNumberFormat="1" applyFont="1" applyFill="1"/>
    <xf numFmtId="0" fontId="0" fillId="0" borderId="0" xfId="0" applyNumberFormat="1"/>
    <xf numFmtId="167" fontId="0" fillId="0" borderId="0" xfId="5" applyNumberFormat="1" applyFont="1" applyBorder="1"/>
    <xf numFmtId="0" fontId="5" fillId="0" borderId="0" xfId="0" applyNumberFormat="1" applyFont="1"/>
    <xf numFmtId="1" fontId="11" fillId="3" borderId="36" xfId="3" applyNumberFormat="1" applyFont="1" applyFill="1" applyBorder="1" applyAlignment="1">
      <alignment horizontal="center" vertical="center" wrapText="1"/>
    </xf>
    <xf numFmtId="1" fontId="12" fillId="4" borderId="36" xfId="3" applyNumberFormat="1" applyFont="1" applyFill="1" applyBorder="1" applyAlignment="1">
      <alignment horizontal="center" vertical="center" wrapText="1"/>
    </xf>
    <xf numFmtId="164" fontId="14" fillId="0" borderId="0" xfId="0" applyFont="1" applyFill="1"/>
    <xf numFmtId="1" fontId="13" fillId="0" borderId="18" xfId="3" applyNumberFormat="1" applyFont="1" applyBorder="1" applyAlignment="1">
      <alignment horizontal="center" vertical="center" wrapText="1"/>
    </xf>
    <xf numFmtId="164" fontId="14" fillId="6" borderId="0" xfId="0" applyFont="1" applyFill="1"/>
    <xf numFmtId="164" fontId="25" fillId="6" borderId="0" xfId="0" applyFont="1" applyFill="1" applyAlignment="1">
      <alignment vertical="center" wrapText="1"/>
    </xf>
    <xf numFmtId="10" fontId="14" fillId="6" borderId="0" xfId="0" applyNumberFormat="1" applyFont="1" applyFill="1"/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9" fontId="13" fillId="0" borderId="18" xfId="2" applyFont="1" applyFill="1" applyBorder="1" applyAlignment="1" applyProtection="1">
      <alignment horizontal="center" vertical="center" wrapText="1"/>
      <protection locked="0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41" xfId="4" applyNumberFormat="1" applyFont="1" applyFill="1" applyBorder="1" applyAlignment="1" applyProtection="1">
      <alignment horizontal="center" vertical="center" wrapText="1"/>
    </xf>
    <xf numFmtId="165" fontId="12" fillId="4" borderId="45" xfId="4" applyNumberFormat="1" applyFont="1" applyFill="1" applyBorder="1" applyAlignment="1" applyProtection="1">
      <alignment horizontal="center" vertical="center" wrapText="1"/>
    </xf>
    <xf numFmtId="165" fontId="12" fillId="4" borderId="39" xfId="4" applyNumberFormat="1" applyFont="1" applyFill="1" applyBorder="1" applyAlignment="1" applyProtection="1">
      <alignment horizontal="center" vertical="center" wrapText="1"/>
    </xf>
    <xf numFmtId="1" fontId="11" fillId="3" borderId="45" xfId="3" applyNumberFormat="1" applyFont="1" applyFill="1" applyBorder="1" applyAlignment="1">
      <alignment horizontal="center" vertical="center" wrapText="1"/>
    </xf>
    <xf numFmtId="165" fontId="11" fillId="3" borderId="45" xfId="4" applyNumberFormat="1" applyFont="1" applyFill="1" applyBorder="1" applyAlignment="1" applyProtection="1">
      <alignment horizontal="center" vertical="center" wrapText="1"/>
    </xf>
    <xf numFmtId="1" fontId="23" fillId="0" borderId="18" xfId="3" applyNumberFormat="1" applyFont="1" applyBorder="1" applyAlignment="1">
      <alignment horizontal="left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  <protection locked="0"/>
    </xf>
    <xf numFmtId="1" fontId="12" fillId="4" borderId="45" xfId="3" applyNumberFormat="1" applyFont="1" applyFill="1" applyBorder="1" applyAlignment="1">
      <alignment horizontal="center" vertical="center" wrapText="1"/>
    </xf>
    <xf numFmtId="1" fontId="24" fillId="3" borderId="36" xfId="3" applyNumberFormat="1" applyFont="1" applyFill="1" applyBorder="1" applyAlignment="1">
      <alignment horizontal="center" vertical="center" wrapText="1"/>
    </xf>
    <xf numFmtId="1" fontId="26" fillId="0" borderId="18" xfId="3" applyNumberFormat="1" applyFont="1" applyFill="1" applyBorder="1" applyAlignment="1">
      <alignment horizontal="center" vertical="center" wrapText="1"/>
    </xf>
    <xf numFmtId="1" fontId="12" fillId="4" borderId="36" xfId="0" applyNumberFormat="1" applyFont="1" applyFill="1" applyBorder="1" applyAlignment="1">
      <alignment horizontal="center" vertical="center" wrapText="1"/>
    </xf>
    <xf numFmtId="165" fontId="16" fillId="0" borderId="36" xfId="3" applyNumberFormat="1" applyFont="1" applyBorder="1" applyAlignment="1">
      <alignment vertical="center" wrapText="1"/>
    </xf>
    <xf numFmtId="164" fontId="16" fillId="0" borderId="36" xfId="3" applyFont="1" applyBorder="1" applyAlignment="1">
      <alignment horizontal="center" vertical="center" wrapText="1"/>
    </xf>
    <xf numFmtId="170" fontId="0" fillId="0" borderId="0" xfId="0" applyNumberFormat="1"/>
    <xf numFmtId="1" fontId="13" fillId="0" borderId="19" xfId="0" applyNumberFormat="1" applyFont="1" applyFill="1" applyBorder="1" applyAlignment="1">
      <alignment horizontal="center" vertical="center" wrapText="1"/>
    </xf>
    <xf numFmtId="164" fontId="14" fillId="6" borderId="0" xfId="0" applyFont="1" applyFill="1" applyBorder="1"/>
    <xf numFmtId="164" fontId="7" fillId="6" borderId="0" xfId="0" applyFont="1" applyFill="1" applyBorder="1" applyProtection="1">
      <protection locked="0"/>
    </xf>
    <xf numFmtId="164" fontId="10" fillId="6" borderId="0" xfId="0" applyFont="1" applyFill="1" applyBorder="1"/>
    <xf numFmtId="0" fontId="14" fillId="5" borderId="0" xfId="0" applyNumberFormat="1" applyFont="1" applyFill="1"/>
    <xf numFmtId="169" fontId="14" fillId="0" borderId="0" xfId="0" applyNumberFormat="1" applyFont="1"/>
    <xf numFmtId="164" fontId="27" fillId="6" borderId="0" xfId="0" applyFont="1" applyFill="1" applyProtection="1">
      <protection locked="0"/>
    </xf>
    <xf numFmtId="164" fontId="5" fillId="6" borderId="0" xfId="0" applyFont="1" applyFill="1"/>
    <xf numFmtId="164" fontId="28" fillId="6" borderId="0" xfId="0" applyFont="1" applyFill="1" applyAlignment="1">
      <alignment vertical="center" wrapText="1"/>
    </xf>
    <xf numFmtId="168" fontId="5" fillId="6" borderId="0" xfId="0" applyNumberFormat="1" applyFont="1" applyFill="1"/>
    <xf numFmtId="164" fontId="21" fillId="3" borderId="46" xfId="0" applyFont="1" applyFill="1" applyBorder="1"/>
    <xf numFmtId="42" fontId="29" fillId="6" borderId="0" xfId="0" applyNumberFormat="1" applyFont="1" applyFill="1" applyBorder="1"/>
    <xf numFmtId="172" fontId="30" fillId="0" borderId="0" xfId="2" applyNumberFormat="1" applyFont="1"/>
    <xf numFmtId="164" fontId="30" fillId="6" borderId="0" xfId="0" applyFont="1" applyFill="1" applyBorder="1"/>
    <xf numFmtId="164" fontId="30" fillId="0" borderId="0" xfId="0" applyFont="1"/>
    <xf numFmtId="165" fontId="26" fillId="0" borderId="18" xfId="4" applyNumberFormat="1" applyFont="1" applyFill="1" applyBorder="1" applyAlignment="1" applyProtection="1">
      <alignment horizontal="center" vertical="center" wrapText="1"/>
    </xf>
    <xf numFmtId="165" fontId="26" fillId="0" borderId="41" xfId="4" applyNumberFormat="1" applyFont="1" applyFill="1" applyBorder="1" applyAlignment="1" applyProtection="1">
      <alignment horizontal="center" vertical="center" wrapText="1"/>
    </xf>
    <xf numFmtId="1" fontId="13" fillId="0" borderId="43" xfId="3" applyNumberFormat="1" applyFont="1" applyBorder="1" applyAlignment="1">
      <alignment horizontal="center" vertical="center" wrapText="1"/>
    </xf>
    <xf numFmtId="1" fontId="13" fillId="0" borderId="17" xfId="3" applyNumberFormat="1" applyFont="1" applyBorder="1" applyAlignment="1">
      <alignment horizontal="center" vertical="center" wrapText="1"/>
    </xf>
    <xf numFmtId="164" fontId="31" fillId="6" borderId="0" xfId="0" applyFont="1" applyFill="1"/>
    <xf numFmtId="42" fontId="32" fillId="6" borderId="0" xfId="0" applyNumberFormat="1" applyFont="1" applyFill="1" applyBorder="1"/>
    <xf numFmtId="171" fontId="31" fillId="6" borderId="0" xfId="2" applyNumberFormat="1" applyFont="1" applyFill="1" applyBorder="1"/>
    <xf numFmtId="164" fontId="31" fillId="6" borderId="0" xfId="0" applyFont="1" applyFill="1" applyBorder="1"/>
    <xf numFmtId="0" fontId="31" fillId="5" borderId="0" xfId="0" applyNumberFormat="1" applyFont="1" applyFill="1"/>
    <xf numFmtId="173" fontId="31" fillId="5" borderId="0" xfId="0" applyNumberFormat="1" applyFont="1" applyFill="1"/>
    <xf numFmtId="168" fontId="31" fillId="6" borderId="0" xfId="0" applyNumberFormat="1" applyFont="1" applyFill="1"/>
    <xf numFmtId="165" fontId="11" fillId="3" borderId="38" xfId="3" applyNumberFormat="1" applyFont="1" applyFill="1" applyBorder="1" applyAlignment="1">
      <alignment horizontal="center" vertical="center" wrapText="1"/>
    </xf>
    <xf numFmtId="174" fontId="11" fillId="3" borderId="41" xfId="2" applyNumberFormat="1" applyFont="1" applyFill="1" applyBorder="1" applyAlignment="1" applyProtection="1">
      <alignment horizontal="center" vertical="center" wrapText="1"/>
    </xf>
    <xf numFmtId="164" fontId="23" fillId="0" borderId="18" xfId="0" applyFont="1" applyFill="1" applyBorder="1" applyAlignment="1">
      <alignment horizontal="left" vertical="center" wrapText="1"/>
    </xf>
    <xf numFmtId="164" fontId="13" fillId="0" borderId="18" xfId="0" applyFont="1" applyFill="1" applyBorder="1" applyAlignment="1">
      <alignment horizontal="center" vertical="center"/>
    </xf>
    <xf numFmtId="165" fontId="26" fillId="0" borderId="18" xfId="4" applyNumberFormat="1" applyFont="1" applyFill="1" applyBorder="1" applyAlignment="1" applyProtection="1">
      <alignment horizontal="center" vertical="center" wrapText="1"/>
      <protection locked="0"/>
    </xf>
    <xf numFmtId="9" fontId="26" fillId="0" borderId="18" xfId="2" applyFont="1" applyFill="1" applyBorder="1" applyAlignment="1" applyProtection="1">
      <alignment horizontal="center" vertical="center" wrapText="1"/>
      <protection locked="0"/>
    </xf>
    <xf numFmtId="164" fontId="11" fillId="3" borderId="45" xfId="3" applyFont="1" applyFill="1" applyBorder="1" applyAlignment="1">
      <alignment horizontal="left" vertical="center" wrapText="1"/>
    </xf>
    <xf numFmtId="164" fontId="6" fillId="0" borderId="1" xfId="0" applyFont="1" applyBorder="1" applyAlignment="1">
      <alignment horizontal="center"/>
    </xf>
    <xf numFmtId="164" fontId="6" fillId="0" borderId="2" xfId="0" applyFont="1" applyBorder="1" applyAlignment="1">
      <alignment horizontal="center"/>
    </xf>
    <xf numFmtId="164" fontId="6" fillId="0" borderId="3" xfId="0" applyFont="1" applyBorder="1" applyAlignment="1">
      <alignment horizontal="center"/>
    </xf>
    <xf numFmtId="164" fontId="6" fillId="0" borderId="4" xfId="0" applyFont="1" applyBorder="1" applyAlignment="1">
      <alignment horizontal="center"/>
    </xf>
    <xf numFmtId="164" fontId="6" fillId="0" borderId="0" xfId="0" applyFont="1" applyBorder="1" applyAlignment="1">
      <alignment horizontal="center"/>
    </xf>
    <xf numFmtId="164" fontId="6" fillId="0" borderId="5" xfId="0" applyFont="1" applyBorder="1" applyAlignment="1">
      <alignment horizontal="center"/>
    </xf>
    <xf numFmtId="164" fontId="6" fillId="0" borderId="6" xfId="0" applyFont="1" applyBorder="1" applyAlignment="1">
      <alignment horizontal="center"/>
    </xf>
    <xf numFmtId="164" fontId="6" fillId="0" borderId="7" xfId="0" applyFont="1" applyBorder="1" applyAlignment="1">
      <alignment horizontal="center"/>
    </xf>
    <xf numFmtId="164" fontId="6" fillId="0" borderId="8" xfId="0" applyFont="1" applyBorder="1" applyAlignment="1">
      <alignment horizontal="center"/>
    </xf>
    <xf numFmtId="164" fontId="6" fillId="2" borderId="9" xfId="0" applyFont="1" applyFill="1" applyBorder="1" applyAlignment="1" applyProtection="1">
      <alignment horizontal="center" vertical="center" wrapText="1"/>
      <protection locked="0"/>
    </xf>
    <xf numFmtId="164" fontId="6" fillId="2" borderId="10" xfId="0" applyFont="1" applyFill="1" applyBorder="1" applyAlignment="1" applyProtection="1">
      <alignment horizontal="center" vertical="center" wrapText="1"/>
      <protection locked="0"/>
    </xf>
    <xf numFmtId="164" fontId="6" fillId="2" borderId="11" xfId="0" applyFont="1" applyFill="1" applyBorder="1" applyAlignment="1" applyProtection="1">
      <alignment horizontal="center" vertical="center" wrapText="1"/>
      <protection locked="0"/>
    </xf>
    <xf numFmtId="1" fontId="9" fillId="3" borderId="12" xfId="3" applyNumberFormat="1" applyFont="1" applyFill="1" applyBorder="1" applyAlignment="1">
      <alignment horizontal="center" vertical="center" wrapText="1"/>
    </xf>
    <xf numFmtId="164" fontId="9" fillId="3" borderId="13" xfId="3" applyFont="1" applyFill="1" applyBorder="1" applyAlignment="1">
      <alignment horizontal="center" vertical="center" wrapText="1"/>
    </xf>
    <xf numFmtId="1" fontId="9" fillId="3" borderId="13" xfId="3" applyNumberFormat="1" applyFont="1" applyFill="1" applyBorder="1" applyAlignment="1">
      <alignment horizontal="center" vertical="center" wrapText="1"/>
    </xf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164" fontId="24" fillId="3" borderId="45" xfId="3" applyFont="1" applyFill="1" applyBorder="1" applyAlignment="1">
      <alignment horizontal="left" vertical="center" wrapText="1"/>
    </xf>
    <xf numFmtId="164" fontId="12" fillId="4" borderId="45" xfId="0" applyFont="1" applyFill="1" applyBorder="1" applyAlignment="1">
      <alignment horizontal="left" vertical="center" wrapText="1"/>
    </xf>
    <xf numFmtId="164" fontId="12" fillId="4" borderId="45" xfId="3" applyFont="1" applyFill="1" applyBorder="1" applyAlignment="1">
      <alignment horizontal="left" vertical="center" wrapText="1"/>
    </xf>
    <xf numFmtId="164" fontId="16" fillId="7" borderId="30" xfId="0" applyFont="1" applyFill="1" applyBorder="1" applyAlignment="1">
      <alignment horizontal="left" vertical="center" wrapText="1"/>
    </xf>
    <xf numFmtId="164" fontId="16" fillId="7" borderId="31" xfId="0" applyFont="1" applyFill="1" applyBorder="1" applyAlignment="1">
      <alignment horizontal="left" vertical="center" wrapText="1"/>
    </xf>
    <xf numFmtId="164" fontId="16" fillId="7" borderId="20" xfId="0" applyFont="1" applyFill="1" applyBorder="1" applyAlignment="1" applyProtection="1">
      <alignment horizontal="center" vertical="center" wrapText="1"/>
      <protection locked="0"/>
    </xf>
    <xf numFmtId="164" fontId="16" fillId="7" borderId="21" xfId="0" applyFont="1" applyFill="1" applyBorder="1" applyAlignment="1" applyProtection="1">
      <alignment horizontal="center" vertical="center" wrapText="1"/>
      <protection locked="0"/>
    </xf>
    <xf numFmtId="164" fontId="16" fillId="7" borderId="32" xfId="0" applyFont="1" applyFill="1" applyBorder="1" applyAlignment="1" applyProtection="1">
      <alignment horizontal="center" vertical="center" wrapText="1"/>
      <protection locked="0"/>
    </xf>
    <xf numFmtId="164" fontId="15" fillId="0" borderId="33" xfId="3" applyFont="1" applyBorder="1" applyAlignment="1">
      <alignment horizontal="center" vertical="center" wrapText="1"/>
    </xf>
    <xf numFmtId="164" fontId="15" fillId="0" borderId="44" xfId="3" applyFont="1" applyBorder="1" applyAlignment="1">
      <alignment horizontal="center" vertical="center" wrapText="1"/>
    </xf>
    <xf numFmtId="164" fontId="16" fillId="0" borderId="37" xfId="3" applyFont="1" applyBorder="1" applyAlignment="1">
      <alignment horizontal="right" vertical="center" wrapText="1"/>
    </xf>
    <xf numFmtId="164" fontId="16" fillId="0" borderId="34" xfId="3" applyFont="1" applyBorder="1" applyAlignment="1">
      <alignment horizontal="right" vertical="center" wrapText="1"/>
    </xf>
    <xf numFmtId="164" fontId="16" fillId="7" borderId="22" xfId="0" applyFont="1" applyFill="1" applyBorder="1" applyAlignment="1">
      <alignment horizontal="left" vertical="top"/>
    </xf>
    <xf numFmtId="164" fontId="16" fillId="7" borderId="23" xfId="0" applyFont="1" applyFill="1" applyBorder="1" applyAlignment="1">
      <alignment horizontal="left" vertical="top"/>
    </xf>
    <xf numFmtId="164" fontId="16" fillId="7" borderId="24" xfId="0" applyFont="1" applyFill="1" applyBorder="1" applyAlignment="1" applyProtection="1">
      <alignment horizontal="center" vertical="center" wrapText="1"/>
      <protection locked="0"/>
    </xf>
    <xf numFmtId="164" fontId="16" fillId="7" borderId="25" xfId="0" applyFont="1" applyFill="1" applyBorder="1" applyAlignment="1" applyProtection="1">
      <alignment horizontal="center" vertical="center" wrapText="1"/>
      <protection locked="0"/>
    </xf>
    <xf numFmtId="164" fontId="16" fillId="7" borderId="26" xfId="0" applyFont="1" applyFill="1" applyBorder="1" applyAlignment="1" applyProtection="1">
      <alignment horizontal="center" vertical="center" wrapText="1"/>
      <protection locked="0"/>
    </xf>
    <xf numFmtId="164" fontId="16" fillId="7" borderId="27" xfId="0" applyFont="1" applyFill="1" applyBorder="1" applyAlignment="1">
      <alignment horizontal="left" vertical="center" wrapText="1"/>
    </xf>
    <xf numFmtId="164" fontId="16" fillId="7" borderId="16" xfId="0" applyFont="1" applyFill="1" applyBorder="1" applyAlignment="1">
      <alignment horizontal="left" vertical="center" wrapText="1"/>
    </xf>
    <xf numFmtId="164" fontId="16" fillId="7" borderId="15" xfId="0" applyFont="1" applyFill="1" applyBorder="1" applyAlignment="1" applyProtection="1">
      <alignment horizontal="center" vertical="center" wrapText="1"/>
      <protection locked="0"/>
    </xf>
    <xf numFmtId="164" fontId="16" fillId="7" borderId="28" xfId="0" applyFont="1" applyFill="1" applyBorder="1" applyAlignment="1" applyProtection="1">
      <alignment horizontal="center" vertical="center" wrapText="1"/>
      <protection locked="0"/>
    </xf>
    <xf numFmtId="164" fontId="16" fillId="7" borderId="29" xfId="0" applyFont="1" applyFill="1" applyBorder="1" applyAlignment="1" applyProtection="1">
      <alignment horizontal="center" vertical="center" wrapText="1"/>
      <protection locked="0"/>
    </xf>
    <xf numFmtId="164" fontId="6" fillId="6" borderId="1" xfId="0" applyFont="1" applyFill="1" applyBorder="1" applyAlignment="1">
      <alignment horizontal="center"/>
    </xf>
    <xf numFmtId="164" fontId="6" fillId="6" borderId="2" xfId="0" applyFont="1" applyFill="1" applyBorder="1" applyAlignment="1">
      <alignment horizontal="center"/>
    </xf>
    <xf numFmtId="164" fontId="6" fillId="6" borderId="4" xfId="0" applyFont="1" applyFill="1" applyBorder="1" applyAlignment="1">
      <alignment horizontal="center"/>
    </xf>
    <xf numFmtId="164" fontId="6" fillId="6" borderId="0" xfId="0" applyFont="1" applyFill="1" applyBorder="1" applyAlignment="1">
      <alignment horizontal="center"/>
    </xf>
    <xf numFmtId="164" fontId="6" fillId="6" borderId="6" xfId="0" applyFont="1" applyFill="1" applyBorder="1" applyAlignment="1">
      <alignment horizontal="center"/>
    </xf>
    <xf numFmtId="164" fontId="6" fillId="6" borderId="7" xfId="0" applyFont="1" applyFill="1" applyBorder="1" applyAlignment="1">
      <alignment horizontal="center"/>
    </xf>
    <xf numFmtId="164" fontId="21" fillId="3" borderId="33" xfId="0" applyFont="1" applyFill="1" applyBorder="1" applyAlignment="1" applyProtection="1">
      <alignment horizontal="center" vertical="center" wrapText="1"/>
      <protection locked="0"/>
    </xf>
    <xf numFmtId="164" fontId="21" fillId="3" borderId="34" xfId="0" applyFont="1" applyFill="1" applyBorder="1" applyAlignment="1" applyProtection="1">
      <alignment horizontal="center" vertical="center" wrapText="1"/>
      <protection locked="0"/>
    </xf>
    <xf numFmtId="164" fontId="21" fillId="3" borderId="35" xfId="0" applyFont="1" applyFill="1" applyBorder="1" applyAlignment="1" applyProtection="1">
      <alignment horizontal="center" vertical="center" wrapText="1"/>
      <protection locked="0"/>
    </xf>
    <xf numFmtId="164" fontId="6" fillId="2" borderId="33" xfId="0" applyFont="1" applyFill="1" applyBorder="1" applyAlignment="1">
      <alignment horizontal="center" vertical="center" wrapText="1"/>
    </xf>
    <xf numFmtId="164" fontId="6" fillId="2" borderId="34" xfId="0" applyFont="1" applyFill="1" applyBorder="1" applyAlignment="1">
      <alignment horizontal="center" vertical="center" wrapText="1"/>
    </xf>
    <xf numFmtId="164" fontId="6" fillId="2" borderId="35" xfId="0" applyFont="1" applyFill="1" applyBorder="1" applyAlignment="1">
      <alignment horizontal="center" vertical="center" wrapText="1"/>
    </xf>
    <xf numFmtId="164" fontId="18" fillId="3" borderId="33" xfId="0" applyFont="1" applyFill="1" applyBorder="1" applyAlignment="1">
      <alignment horizontal="center" vertical="center" wrapText="1"/>
    </xf>
    <xf numFmtId="164" fontId="18" fillId="3" borderId="34" xfId="0" applyFont="1" applyFill="1" applyBorder="1" applyAlignment="1">
      <alignment horizontal="center" vertical="center" wrapText="1"/>
    </xf>
    <xf numFmtId="164" fontId="18" fillId="3" borderId="35" xfId="0" applyFont="1" applyFill="1" applyBorder="1" applyAlignment="1">
      <alignment horizontal="center" vertical="center" wrapText="1"/>
    </xf>
    <xf numFmtId="164" fontId="19" fillId="3" borderId="37" xfId="3" applyFont="1" applyFill="1" applyBorder="1" applyAlignment="1">
      <alignment horizontal="center" vertical="center" wrapText="1"/>
    </xf>
    <xf numFmtId="164" fontId="19" fillId="3" borderId="34" xfId="3" applyFont="1" applyFill="1" applyBorder="1" applyAlignment="1">
      <alignment horizontal="center" vertical="center" wrapText="1"/>
    </xf>
    <xf numFmtId="164" fontId="11" fillId="3" borderId="33" xfId="3" applyFont="1" applyFill="1" applyBorder="1" applyAlignment="1">
      <alignment horizontal="right" vertical="center" wrapText="1"/>
    </xf>
    <xf numFmtId="164" fontId="11" fillId="3" borderId="34" xfId="3" applyFont="1" applyFill="1" applyBorder="1" applyAlignment="1">
      <alignment horizontal="right" vertical="center" wrapText="1"/>
    </xf>
    <xf numFmtId="164" fontId="11" fillId="3" borderId="35" xfId="3" applyFont="1" applyFill="1" applyBorder="1" applyAlignment="1">
      <alignment horizontal="right" vertical="center" wrapText="1"/>
    </xf>
    <xf numFmtId="164" fontId="16" fillId="5" borderId="13" xfId="3" applyFont="1" applyFill="1" applyBorder="1" applyAlignment="1">
      <alignment horizontal="left" vertical="center" wrapText="1"/>
    </xf>
    <xf numFmtId="164" fontId="16" fillId="5" borderId="15" xfId="3" applyFont="1" applyFill="1" applyBorder="1" applyAlignment="1">
      <alignment horizontal="left" vertical="center" wrapText="1"/>
    </xf>
    <xf numFmtId="164" fontId="16" fillId="5" borderId="28" xfId="3" applyFont="1" applyFill="1" applyBorder="1" applyAlignment="1">
      <alignment horizontal="left" vertical="center" wrapText="1"/>
    </xf>
    <xf numFmtId="164" fontId="16" fillId="5" borderId="29" xfId="3" applyFont="1" applyFill="1" applyBorder="1" applyAlignment="1">
      <alignment horizontal="left" vertical="center" wrapText="1"/>
    </xf>
    <xf numFmtId="164" fontId="11" fillId="3" borderId="37" xfId="3" applyFont="1" applyFill="1" applyBorder="1" applyAlignment="1">
      <alignment horizontal="right" vertical="center" wrapText="1"/>
    </xf>
    <xf numFmtId="164" fontId="11" fillId="3" borderId="44" xfId="3" applyFont="1" applyFill="1" applyBorder="1" applyAlignment="1">
      <alignment horizontal="right" vertical="center" wrapText="1"/>
    </xf>
    <xf numFmtId="164" fontId="16" fillId="7" borderId="9" xfId="0" applyFont="1" applyFill="1" applyBorder="1" applyAlignment="1">
      <alignment horizontal="left" vertical="center" wrapText="1"/>
    </xf>
    <xf numFmtId="164" fontId="16" fillId="7" borderId="11" xfId="0" applyFont="1" applyFill="1" applyBorder="1" applyAlignment="1">
      <alignment horizontal="left" vertical="center" wrapText="1"/>
    </xf>
    <xf numFmtId="164" fontId="16" fillId="7" borderId="12" xfId="0" applyFont="1" applyFill="1" applyBorder="1" applyAlignment="1">
      <alignment horizontal="left" vertical="center" wrapText="1"/>
    </xf>
    <xf numFmtId="164" fontId="16" fillId="7" borderId="14" xfId="0" applyFont="1" applyFill="1" applyBorder="1" applyAlignment="1">
      <alignment horizontal="left" vertical="center" wrapText="1"/>
    </xf>
    <xf numFmtId="164" fontId="16" fillId="7" borderId="47" xfId="0" applyFont="1" applyFill="1" applyBorder="1" applyAlignment="1">
      <alignment horizontal="left" vertical="center" wrapText="1"/>
    </xf>
    <xf numFmtId="164" fontId="16" fillId="7" borderId="48" xfId="0" applyFont="1" applyFill="1" applyBorder="1" applyAlignment="1">
      <alignment horizontal="left" vertical="center" wrapText="1"/>
    </xf>
  </cellXfs>
  <cellStyles count="6">
    <cellStyle name="Moneda [0]" xfId="1" builtinId="7"/>
    <cellStyle name="Moneda 2" xfId="4" xr:uid="{79F19EA8-3C94-40AE-92F8-D3805864D6DA}"/>
    <cellStyle name="Moneda 3" xfId="5" xr:uid="{B150B352-5640-4348-A066-C1B146F4045B}"/>
    <cellStyle name="Normal" xfId="0" builtinId="0"/>
    <cellStyle name="Normal 2" xfId="3" xr:uid="{B1DAE66C-5E76-4D01-B8C4-DBEC459C8127}"/>
    <cellStyle name="Porcentaje" xfId="2" builtinId="5"/>
  </cellStyles>
  <dxfs count="12"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4</xdr:row>
      <xdr:rowOff>148562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9A78A534-F489-489D-A20F-5197E193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5120</xdr:colOff>
      <xdr:row>0</xdr:row>
      <xdr:rowOff>43711</xdr:rowOff>
    </xdr:from>
    <xdr:ext cx="2336900" cy="716356"/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5A99216E-3B55-4351-A536-616292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16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A48C-5627-4482-8F17-5E452C858FA2}">
  <dimension ref="A1:J26"/>
  <sheetViews>
    <sheetView tabSelected="1" view="pageBreakPreview" zoomScale="110" zoomScaleNormal="100" zoomScaleSheetLayoutView="110" workbookViewId="0">
      <selection activeCell="C22" sqref="C22:G22"/>
    </sheetView>
  </sheetViews>
  <sheetFormatPr baseColWidth="10" defaultColWidth="11.44140625" defaultRowHeight="14.4" x14ac:dyDescent="0.3"/>
  <cols>
    <col min="1" max="1" width="12.6640625" style="9" customWidth="1"/>
    <col min="2" max="2" width="15.5546875" style="10" customWidth="1"/>
    <col min="3" max="3" width="31.6640625" style="11" customWidth="1"/>
    <col min="4" max="4" width="12" style="12" customWidth="1"/>
    <col min="5" max="5" width="17.33203125" style="5" customWidth="1"/>
    <col min="6" max="6" width="7.109375" style="13" customWidth="1"/>
    <col min="7" max="7" width="17.44140625" style="5" customWidth="1"/>
    <col min="8" max="8" width="20.6640625" style="5" bestFit="1" customWidth="1"/>
    <col min="9" max="9" width="16.33203125" style="73" hidden="1" customWidth="1"/>
    <col min="10" max="10" width="15" style="5" bestFit="1" customWidth="1"/>
    <col min="11" max="16384" width="11.44140625" style="5"/>
  </cols>
  <sheetData>
    <row r="1" spans="1:9" s="1" customFormat="1" ht="15" customHeight="1" x14ac:dyDescent="0.2">
      <c r="A1" s="105" t="s">
        <v>36</v>
      </c>
      <c r="B1" s="106"/>
      <c r="C1" s="106"/>
      <c r="D1" s="106"/>
      <c r="E1" s="106"/>
      <c r="F1" s="106"/>
      <c r="G1" s="106"/>
      <c r="H1" s="107"/>
      <c r="I1" s="74"/>
    </row>
    <row r="2" spans="1:9" s="1" customFormat="1" ht="12" customHeight="1" x14ac:dyDescent="0.2">
      <c r="A2" s="108"/>
      <c r="B2" s="109"/>
      <c r="C2" s="109"/>
      <c r="D2" s="109"/>
      <c r="E2" s="109"/>
      <c r="F2" s="109"/>
      <c r="G2" s="109"/>
      <c r="H2" s="110"/>
      <c r="I2" s="74"/>
    </row>
    <row r="3" spans="1:9" s="1" customFormat="1" ht="12" customHeight="1" x14ac:dyDescent="0.2">
      <c r="A3" s="108"/>
      <c r="B3" s="109"/>
      <c r="C3" s="109"/>
      <c r="D3" s="109"/>
      <c r="E3" s="109"/>
      <c r="F3" s="109"/>
      <c r="G3" s="109"/>
      <c r="H3" s="110"/>
      <c r="I3" s="74"/>
    </row>
    <row r="4" spans="1:9" s="1" customFormat="1" ht="11.4" x14ac:dyDescent="0.2">
      <c r="A4" s="108"/>
      <c r="B4" s="109"/>
      <c r="C4" s="109"/>
      <c r="D4" s="109"/>
      <c r="E4" s="109"/>
      <c r="F4" s="109"/>
      <c r="G4" s="109"/>
      <c r="H4" s="110"/>
      <c r="I4" s="74"/>
    </row>
    <row r="5" spans="1:9" s="1" customFormat="1" ht="12" thickBot="1" x14ac:dyDescent="0.25">
      <c r="A5" s="111"/>
      <c r="B5" s="112"/>
      <c r="C5" s="112"/>
      <c r="D5" s="112"/>
      <c r="E5" s="112"/>
      <c r="F5" s="112"/>
      <c r="G5" s="112"/>
      <c r="H5" s="113"/>
      <c r="I5" s="74"/>
    </row>
    <row r="6" spans="1:9" s="1" customFormat="1" ht="13.8" x14ac:dyDescent="0.2">
      <c r="A6" s="114" t="s">
        <v>41</v>
      </c>
      <c r="B6" s="115"/>
      <c r="C6" s="115"/>
      <c r="D6" s="115"/>
      <c r="E6" s="115"/>
      <c r="F6" s="115"/>
      <c r="G6" s="115"/>
      <c r="H6" s="116"/>
      <c r="I6" s="74"/>
    </row>
    <row r="7" spans="1:9" s="2" customFormat="1" ht="12" x14ac:dyDescent="0.25">
      <c r="A7" s="117" t="s">
        <v>0</v>
      </c>
      <c r="B7" s="118" t="s">
        <v>1</v>
      </c>
      <c r="C7" s="118" t="s">
        <v>2</v>
      </c>
      <c r="D7" s="119" t="s">
        <v>3</v>
      </c>
      <c r="E7" s="120" t="s">
        <v>4</v>
      </c>
      <c r="F7" s="120"/>
      <c r="G7" s="120"/>
      <c r="H7" s="121"/>
      <c r="I7" s="75"/>
    </row>
    <row r="8" spans="1:9" s="2" customFormat="1" ht="22.8" x14ac:dyDescent="0.25">
      <c r="A8" s="117"/>
      <c r="B8" s="118"/>
      <c r="C8" s="118"/>
      <c r="D8" s="119"/>
      <c r="E8" s="54" t="s">
        <v>5</v>
      </c>
      <c r="F8" s="54" t="s">
        <v>6</v>
      </c>
      <c r="G8" s="54" t="s">
        <v>7</v>
      </c>
      <c r="H8" s="55" t="s">
        <v>8</v>
      </c>
      <c r="I8" s="75"/>
    </row>
    <row r="9" spans="1:9" s="2" customFormat="1" ht="12.6" thickBot="1" x14ac:dyDescent="0.3">
      <c r="A9" s="117"/>
      <c r="B9" s="118"/>
      <c r="C9" s="118"/>
      <c r="D9" s="119"/>
      <c r="E9" s="120" t="s">
        <v>9</v>
      </c>
      <c r="F9" s="120"/>
      <c r="G9" s="120"/>
      <c r="H9" s="121"/>
      <c r="I9" s="75"/>
    </row>
    <row r="10" spans="1:9" ht="15" thickBot="1" x14ac:dyDescent="0.35">
      <c r="A10" s="47">
        <v>1</v>
      </c>
      <c r="B10" s="104" t="s">
        <v>28</v>
      </c>
      <c r="C10" s="104"/>
      <c r="D10" s="61"/>
      <c r="E10" s="62">
        <f>+E11</f>
        <v>0</v>
      </c>
      <c r="F10" s="62"/>
      <c r="G10" s="62">
        <f>+G11</f>
        <v>0</v>
      </c>
      <c r="H10" s="21">
        <f>+H11</f>
        <v>0</v>
      </c>
      <c r="I10" s="83">
        <v>210000000</v>
      </c>
    </row>
    <row r="11" spans="1:9" ht="15" thickBot="1" x14ac:dyDescent="0.35">
      <c r="A11" s="48" t="s">
        <v>22</v>
      </c>
      <c r="B11" s="124" t="s">
        <v>28</v>
      </c>
      <c r="C11" s="124"/>
      <c r="D11" s="65">
        <f>SUM(D12:D14)</f>
        <v>550</v>
      </c>
      <c r="E11" s="59">
        <f>SUM(E12:E14)</f>
        <v>0</v>
      </c>
      <c r="F11" s="59"/>
      <c r="G11" s="59">
        <f>SUM(G12:G14)</f>
        <v>0</v>
      </c>
      <c r="H11" s="60">
        <f>SUM(H12:H14)</f>
        <v>0</v>
      </c>
      <c r="I11" s="85"/>
    </row>
    <row r="12" spans="1:9" x14ac:dyDescent="0.3">
      <c r="A12" s="89" t="s">
        <v>24</v>
      </c>
      <c r="B12" s="90" t="s">
        <v>21</v>
      </c>
      <c r="C12" s="63" t="s">
        <v>27</v>
      </c>
      <c r="D12" s="50">
        <v>522</v>
      </c>
      <c r="E12" s="64"/>
      <c r="F12" s="56"/>
      <c r="G12" s="57">
        <f>(+E12*F12)*D12</f>
        <v>0</v>
      </c>
      <c r="H12" s="58">
        <f>(D12*E12)+G12</f>
        <v>0</v>
      </c>
      <c r="I12" s="85"/>
    </row>
    <row r="13" spans="1:9" x14ac:dyDescent="0.3">
      <c r="A13" s="89" t="s">
        <v>29</v>
      </c>
      <c r="B13" s="90" t="s">
        <v>30</v>
      </c>
      <c r="C13" s="63" t="s">
        <v>31</v>
      </c>
      <c r="D13" s="6">
        <v>10</v>
      </c>
      <c r="E13" s="64"/>
      <c r="F13" s="56"/>
      <c r="G13" s="3">
        <f>(+E13*F13)*D13</f>
        <v>0</v>
      </c>
      <c r="H13" s="4">
        <f>(D13*E13)+G13</f>
        <v>0</v>
      </c>
      <c r="I13" s="85"/>
    </row>
    <row r="14" spans="1:9" ht="15" thickBot="1" x14ac:dyDescent="0.35">
      <c r="A14" s="89" t="s">
        <v>32</v>
      </c>
      <c r="B14" s="90" t="s">
        <v>33</v>
      </c>
      <c r="C14" s="63" t="s">
        <v>34</v>
      </c>
      <c r="D14" s="6">
        <v>18</v>
      </c>
      <c r="E14" s="64"/>
      <c r="F14" s="56"/>
      <c r="G14" s="3">
        <f>(+E14*F14)*D14</f>
        <v>0</v>
      </c>
      <c r="H14" s="4">
        <f>(D14*E14)+G14</f>
        <v>0</v>
      </c>
      <c r="I14" s="85"/>
    </row>
    <row r="15" spans="1:9" ht="15" customHeight="1" thickBot="1" x14ac:dyDescent="0.35">
      <c r="A15" s="66">
        <v>2</v>
      </c>
      <c r="B15" s="122" t="s">
        <v>35</v>
      </c>
      <c r="C15" s="122"/>
      <c r="D15" s="61"/>
      <c r="E15" s="62"/>
      <c r="F15" s="62"/>
      <c r="G15" s="62">
        <f>+G16</f>
        <v>0</v>
      </c>
      <c r="H15" s="21">
        <f>+H16</f>
        <v>0</v>
      </c>
      <c r="I15" s="83">
        <v>40000000</v>
      </c>
    </row>
    <row r="16" spans="1:9" ht="15" thickBot="1" x14ac:dyDescent="0.35">
      <c r="A16" s="68" t="s">
        <v>26</v>
      </c>
      <c r="B16" s="123" t="s">
        <v>35</v>
      </c>
      <c r="C16" s="123"/>
      <c r="D16" s="65">
        <f>SUM(D17:D18)</f>
        <v>600</v>
      </c>
      <c r="E16" s="59">
        <f>SUM(E17:E17)</f>
        <v>0</v>
      </c>
      <c r="F16" s="59"/>
      <c r="G16" s="59">
        <f>SUM(G17:G18)</f>
        <v>0</v>
      </c>
      <c r="H16" s="60">
        <f>SUM(H17:H18)</f>
        <v>0</v>
      </c>
      <c r="I16" s="85"/>
    </row>
    <row r="17" spans="1:10" s="49" customFormat="1" x14ac:dyDescent="0.3">
      <c r="A17" s="72" t="s">
        <v>25</v>
      </c>
      <c r="B17" s="101" t="s">
        <v>23</v>
      </c>
      <c r="C17" s="100" t="s">
        <v>27</v>
      </c>
      <c r="D17" s="67">
        <v>585</v>
      </c>
      <c r="E17" s="102"/>
      <c r="F17" s="103"/>
      <c r="G17" s="87">
        <f>(+E17*F17)*D17</f>
        <v>0</v>
      </c>
      <c r="H17" s="88">
        <f>(D17*E17)+G17</f>
        <v>0</v>
      </c>
      <c r="I17" s="85"/>
      <c r="J17" s="5"/>
    </row>
    <row r="18" spans="1:10" s="49" customFormat="1" ht="15" thickBot="1" x14ac:dyDescent="0.35">
      <c r="A18" s="72" t="s">
        <v>37</v>
      </c>
      <c r="B18" s="101" t="s">
        <v>38</v>
      </c>
      <c r="C18" s="100" t="s">
        <v>31</v>
      </c>
      <c r="D18" s="67">
        <v>15</v>
      </c>
      <c r="E18" s="102"/>
      <c r="F18" s="103"/>
      <c r="G18" s="87">
        <f>(+E18*F18)*D18</f>
        <v>0</v>
      </c>
      <c r="H18" s="88">
        <f>(D18*E18)+G18</f>
        <v>0</v>
      </c>
      <c r="I18" s="85"/>
      <c r="J18" s="5"/>
    </row>
    <row r="19" spans="1:10" ht="15" thickBot="1" x14ac:dyDescent="0.35">
      <c r="A19" s="130"/>
      <c r="B19" s="131"/>
      <c r="C19" s="132" t="s">
        <v>39</v>
      </c>
      <c r="D19" s="133"/>
      <c r="E19" s="69"/>
      <c r="F19" s="70"/>
      <c r="G19" s="69"/>
      <c r="H19" s="21">
        <f>+H10+H15</f>
        <v>0</v>
      </c>
      <c r="I19" s="85">
        <f>SUM(I10:I17)</f>
        <v>250000000</v>
      </c>
    </row>
    <row r="20" spans="1:10" x14ac:dyDescent="0.3">
      <c r="A20" s="7"/>
      <c r="B20" s="7"/>
      <c r="C20" s="7"/>
      <c r="D20" s="7"/>
      <c r="E20" s="7"/>
      <c r="F20" s="8"/>
      <c r="G20" s="7"/>
      <c r="H20" s="7"/>
      <c r="I20" s="85"/>
    </row>
    <row r="21" spans="1:10" ht="15" thickBot="1" x14ac:dyDescent="0.35">
      <c r="A21" s="7"/>
      <c r="B21" s="7"/>
      <c r="C21" s="7"/>
      <c r="D21" s="7"/>
      <c r="E21" s="7"/>
      <c r="F21" s="8"/>
      <c r="G21" s="7"/>
      <c r="H21" s="7"/>
    </row>
    <row r="22" spans="1:10" x14ac:dyDescent="0.3">
      <c r="A22" s="134" t="s">
        <v>10</v>
      </c>
      <c r="B22" s="135"/>
      <c r="C22" s="136"/>
      <c r="D22" s="137"/>
      <c r="E22" s="137"/>
      <c r="F22" s="137"/>
      <c r="G22" s="138"/>
      <c r="H22" s="7"/>
    </row>
    <row r="23" spans="1:10" x14ac:dyDescent="0.3">
      <c r="A23" s="139" t="s">
        <v>11</v>
      </c>
      <c r="B23" s="140"/>
      <c r="C23" s="141"/>
      <c r="D23" s="142"/>
      <c r="E23" s="142"/>
      <c r="F23" s="142"/>
      <c r="G23" s="143"/>
      <c r="H23" s="7"/>
    </row>
    <row r="24" spans="1:10" x14ac:dyDescent="0.3">
      <c r="A24" s="139" t="s">
        <v>12</v>
      </c>
      <c r="B24" s="140"/>
      <c r="C24" s="141"/>
      <c r="D24" s="142"/>
      <c r="E24" s="142"/>
      <c r="F24" s="142"/>
      <c r="G24" s="143"/>
      <c r="H24" s="7"/>
    </row>
    <row r="25" spans="1:10" ht="15" thickBot="1" x14ac:dyDescent="0.35">
      <c r="A25" s="125" t="s">
        <v>13</v>
      </c>
      <c r="B25" s="126"/>
      <c r="C25" s="127"/>
      <c r="D25" s="128"/>
      <c r="E25" s="128"/>
      <c r="F25" s="128"/>
      <c r="G25" s="129"/>
      <c r="H25" s="7"/>
    </row>
    <row r="26" spans="1:10" x14ac:dyDescent="0.3">
      <c r="A26" s="7"/>
      <c r="B26" s="7"/>
      <c r="C26" s="7"/>
      <c r="D26" s="7"/>
      <c r="E26" s="7"/>
      <c r="F26" s="8"/>
      <c r="G26" s="7"/>
      <c r="H26" s="7"/>
    </row>
  </sheetData>
  <sheetProtection algorithmName="SHA-512" hashValue="/SxBY9lmgteWF+Ilabkjs8xVYTeFjFEm2etWtX9LJcbf2keBnbL67T4LEQvvAmqn3lOZcBwDQjLvZTdA4cML9Q==" saltValue="PPorW1kkOq8EvEYqZRmB9A==" spinCount="100000" sheet="1" formatColumns="0" formatRows="0" selectLockedCells="1"/>
  <mergeCells count="22">
    <mergeCell ref="B15:C15"/>
    <mergeCell ref="B16:C16"/>
    <mergeCell ref="B11:C11"/>
    <mergeCell ref="A25:B25"/>
    <mergeCell ref="C25:G25"/>
    <mergeCell ref="A19:B19"/>
    <mergeCell ref="C19:D19"/>
    <mergeCell ref="A22:B22"/>
    <mergeCell ref="C22:G22"/>
    <mergeCell ref="A23:B23"/>
    <mergeCell ref="C23:G23"/>
    <mergeCell ref="A24:B24"/>
    <mergeCell ref="C24:G24"/>
    <mergeCell ref="B10:C10"/>
    <mergeCell ref="A1:H5"/>
    <mergeCell ref="A6:H6"/>
    <mergeCell ref="A7:A9"/>
    <mergeCell ref="B7:B9"/>
    <mergeCell ref="C7:C9"/>
    <mergeCell ref="D7:D9"/>
    <mergeCell ref="E7:H7"/>
    <mergeCell ref="E9:H9"/>
  </mergeCells>
  <phoneticPr fontId="22" type="noConversion"/>
  <conditionalFormatting sqref="H10">
    <cfRule type="cellIs" dxfId="11" priority="11" operator="lessThanOrEqual">
      <formula>$I$10</formula>
    </cfRule>
    <cfRule type="cellIs" dxfId="10" priority="12" operator="greaterThan">
      <formula>$I$10</formula>
    </cfRule>
  </conditionalFormatting>
  <conditionalFormatting sqref="H15">
    <cfRule type="cellIs" dxfId="9" priority="8" operator="lessThanOrEqual">
      <formula>$I$15</formula>
    </cfRule>
    <cfRule type="cellIs" dxfId="8" priority="9" operator="greaterThan">
      <formula>$I$15</formula>
    </cfRule>
  </conditionalFormatting>
  <conditionalFormatting sqref="H19">
    <cfRule type="cellIs" dxfId="7" priority="2" operator="lessThanOrEqual">
      <formula>$I$19</formula>
    </cfRule>
    <cfRule type="cellIs" dxfId="6" priority="3" operator="greaterThan">
      <formula>$I$19</formula>
    </cfRule>
  </conditionalFormatting>
  <pageMargins left="0.7" right="0.7" top="0.75" bottom="0.75" header="0.3" footer="0.3"/>
  <pageSetup scale="5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40E7D469-65C9-490C-8252-C2281A7B9FA1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H10</xm:sqref>
        </x14:conditionalFormatting>
        <x14:conditionalFormatting xmlns:xm="http://schemas.microsoft.com/office/excel/2006/main">
          <x14:cfRule type="iconSet" priority="7" id="{49161C8B-D43B-42C1-BAE2-85433630B26A}">
            <x14:iconSet iconSet="3Symbols" custom="1">
              <x14:cfvo type="percent">
                <xm:f>0</xm:f>
              </x14:cfvo>
              <x14:cfvo type="num">
                <xm:f>$I$15</xm:f>
              </x14:cfvo>
              <x14:cfvo type="num" gte="0">
                <xm:f>$I$15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H15</xm:sqref>
        </x14:conditionalFormatting>
        <x14:conditionalFormatting xmlns:xm="http://schemas.microsoft.com/office/excel/2006/main">
          <x14:cfRule type="iconSet" priority="1" id="{FACEB866-360C-4BEB-83A3-B93C50AF7B09}">
            <x14:iconSet iconSet="3Symbols" custom="1">
              <x14:cfvo type="percent">
                <xm:f>0</xm:f>
              </x14:cfvo>
              <x14:cfvo type="num">
                <xm:f>$I$19</xm:f>
              </x14:cfvo>
              <x14:cfvo type="num" gte="0">
                <xm:f>$I$19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1F72-398A-46CA-84D8-465EC15B4401}">
  <dimension ref="A1:T26"/>
  <sheetViews>
    <sheetView view="pageBreakPreview" zoomScaleNormal="100" zoomScaleSheetLayoutView="100" workbookViewId="0">
      <selection activeCell="C18" sqref="C18:G18"/>
    </sheetView>
  </sheetViews>
  <sheetFormatPr baseColWidth="10" defaultRowHeight="14.4" x14ac:dyDescent="0.3"/>
  <cols>
    <col min="1" max="1" width="9.44140625" style="44" customWidth="1"/>
    <col min="2" max="2" width="22.109375" customWidth="1"/>
    <col min="3" max="3" width="19.5546875" customWidth="1"/>
    <col min="4" max="4" width="23.6640625" customWidth="1"/>
    <col min="5" max="5" width="20.109375" style="45" bestFit="1" customWidth="1"/>
    <col min="6" max="6" width="25.109375" style="44" bestFit="1" customWidth="1"/>
    <col min="7" max="7" width="14.88671875" style="44" customWidth="1"/>
    <col min="8" max="8" width="7.6640625" style="46" hidden="1" customWidth="1"/>
    <col min="9" max="9" width="18.44140625" style="46" hidden="1" customWidth="1"/>
    <col min="10" max="10" width="21.88671875" style="79" hidden="1" customWidth="1"/>
    <col min="11" max="11" width="21.44140625" style="5" bestFit="1" customWidth="1"/>
    <col min="12" max="12" width="37.6640625" style="5" bestFit="1" customWidth="1"/>
    <col min="13" max="20" width="11.44140625" style="5"/>
  </cols>
  <sheetData>
    <row r="1" spans="1:20" s="15" customFormat="1" ht="15" customHeight="1" x14ac:dyDescent="0.25">
      <c r="A1" s="144" t="s">
        <v>14</v>
      </c>
      <c r="B1" s="145"/>
      <c r="C1" s="145"/>
      <c r="D1" s="145"/>
      <c r="E1" s="145"/>
      <c r="F1" s="145"/>
      <c r="G1" s="145"/>
      <c r="H1" s="14"/>
      <c r="I1" s="14"/>
      <c r="J1" s="78"/>
    </row>
    <row r="2" spans="1:20" s="15" customFormat="1" ht="12" customHeight="1" x14ac:dyDescent="0.25">
      <c r="A2" s="146"/>
      <c r="B2" s="147"/>
      <c r="C2" s="147"/>
      <c r="D2" s="147"/>
      <c r="E2" s="147"/>
      <c r="F2" s="147"/>
      <c r="G2" s="147"/>
      <c r="H2" s="16"/>
      <c r="I2" s="16"/>
      <c r="J2" s="78"/>
    </row>
    <row r="3" spans="1:20" s="15" customFormat="1" ht="12" customHeight="1" x14ac:dyDescent="0.25">
      <c r="A3" s="146"/>
      <c r="B3" s="147"/>
      <c r="C3" s="147"/>
      <c r="D3" s="147"/>
      <c r="E3" s="147"/>
      <c r="F3" s="147"/>
      <c r="G3" s="147"/>
      <c r="H3" s="16"/>
      <c r="I3" s="16"/>
      <c r="J3" s="78"/>
    </row>
    <row r="4" spans="1:20" s="15" customFormat="1" ht="19.5" customHeight="1" x14ac:dyDescent="0.25">
      <c r="A4" s="146"/>
      <c r="B4" s="147"/>
      <c r="C4" s="147"/>
      <c r="D4" s="147"/>
      <c r="E4" s="147"/>
      <c r="F4" s="147"/>
      <c r="G4" s="147"/>
      <c r="H4" s="16"/>
      <c r="I4" s="16"/>
      <c r="J4" s="78"/>
    </row>
    <row r="5" spans="1:20" s="15" customFormat="1" ht="6" customHeight="1" thickBot="1" x14ac:dyDescent="0.3">
      <c r="A5" s="148"/>
      <c r="B5" s="149"/>
      <c r="C5" s="149"/>
      <c r="D5" s="149"/>
      <c r="E5" s="149"/>
      <c r="F5" s="149"/>
      <c r="G5" s="149"/>
      <c r="H5" s="16"/>
      <c r="I5" s="16"/>
      <c r="J5" s="78"/>
    </row>
    <row r="6" spans="1:20" ht="15" thickBot="1" x14ac:dyDescent="0.35">
      <c r="A6" s="153" t="s">
        <v>42</v>
      </c>
      <c r="B6" s="154"/>
      <c r="C6" s="154"/>
      <c r="D6" s="154"/>
      <c r="E6" s="154"/>
      <c r="F6" s="154"/>
      <c r="G6" s="155"/>
      <c r="H6" s="51"/>
      <c r="I6" s="79"/>
      <c r="K6"/>
      <c r="L6"/>
      <c r="M6"/>
      <c r="N6"/>
      <c r="O6"/>
      <c r="P6"/>
      <c r="Q6"/>
      <c r="R6"/>
      <c r="S6"/>
      <c r="T6"/>
    </row>
    <row r="7" spans="1:20" ht="23.25" customHeight="1" thickBot="1" x14ac:dyDescent="0.35">
      <c r="A7" s="156" t="s">
        <v>15</v>
      </c>
      <c r="B7" s="157"/>
      <c r="C7" s="157"/>
      <c r="D7" s="157"/>
      <c r="E7" s="157"/>
      <c r="F7" s="157"/>
      <c r="G7" s="158"/>
      <c r="H7" s="52"/>
      <c r="I7" s="80"/>
      <c r="K7"/>
      <c r="L7"/>
      <c r="M7"/>
      <c r="N7"/>
      <c r="O7"/>
      <c r="P7"/>
      <c r="Q7"/>
      <c r="R7"/>
      <c r="S7"/>
      <c r="T7"/>
    </row>
    <row r="8" spans="1:20" ht="21" thickBot="1" x14ac:dyDescent="0.35">
      <c r="A8" s="17" t="s">
        <v>0</v>
      </c>
      <c r="B8" s="159" t="s">
        <v>2</v>
      </c>
      <c r="C8" s="160"/>
      <c r="D8" s="160"/>
      <c r="E8" s="18" t="s">
        <v>40</v>
      </c>
      <c r="F8" s="19" t="s">
        <v>16</v>
      </c>
      <c r="G8" s="19" t="s">
        <v>17</v>
      </c>
      <c r="H8" s="51"/>
      <c r="I8" s="91"/>
      <c r="J8" s="91"/>
      <c r="K8"/>
      <c r="L8"/>
      <c r="M8"/>
      <c r="N8"/>
      <c r="O8"/>
      <c r="P8"/>
      <c r="Q8"/>
      <c r="R8"/>
      <c r="S8"/>
      <c r="T8"/>
    </row>
    <row r="9" spans="1:20" ht="20.25" customHeight="1" x14ac:dyDescent="0.3">
      <c r="A9" s="20">
        <v>1</v>
      </c>
      <c r="B9" s="164" t="str">
        <f>CostoProductos!B10</f>
        <v>EQUIPOS TELEFONICOS IP</v>
      </c>
      <c r="C9" s="164"/>
      <c r="D9" s="165"/>
      <c r="E9" s="23">
        <f>CostoProductos!H10</f>
        <v>0</v>
      </c>
      <c r="F9" s="22">
        <f>E9</f>
        <v>0</v>
      </c>
      <c r="G9" s="99">
        <v>0.84</v>
      </c>
      <c r="H9" s="53"/>
      <c r="I9" s="92">
        <v>210000000</v>
      </c>
      <c r="J9" s="93">
        <f>I9/I11</f>
        <v>0.84</v>
      </c>
      <c r="K9" s="84"/>
      <c r="L9"/>
      <c r="M9"/>
      <c r="N9"/>
      <c r="O9"/>
      <c r="P9"/>
      <c r="Q9"/>
      <c r="R9"/>
      <c r="S9"/>
      <c r="T9"/>
    </row>
    <row r="10" spans="1:20" ht="20.25" customHeight="1" thickBot="1" x14ac:dyDescent="0.35">
      <c r="A10" s="20">
        <v>2</v>
      </c>
      <c r="B10" s="165" t="str">
        <f>CostoProductos!B15</f>
        <v>DIADEMA</v>
      </c>
      <c r="C10" s="166"/>
      <c r="D10" s="167"/>
      <c r="E10" s="23">
        <f>CostoProductos!H15</f>
        <v>0</v>
      </c>
      <c r="F10" s="22">
        <f>E10</f>
        <v>0</v>
      </c>
      <c r="G10" s="99">
        <v>0.16</v>
      </c>
      <c r="H10" s="53"/>
      <c r="I10" s="92">
        <v>40000000</v>
      </c>
      <c r="J10" s="93">
        <f>I10/I11</f>
        <v>0.16</v>
      </c>
      <c r="K10" s="84"/>
      <c r="L10"/>
      <c r="M10"/>
      <c r="N10"/>
      <c r="O10"/>
      <c r="P10"/>
      <c r="Q10"/>
      <c r="R10"/>
      <c r="S10"/>
      <c r="T10"/>
    </row>
    <row r="11" spans="1:20" ht="15" customHeight="1" thickBot="1" x14ac:dyDescent="0.35">
      <c r="A11" s="24"/>
      <c r="B11" s="168" t="s">
        <v>18</v>
      </c>
      <c r="C11" s="162"/>
      <c r="D11" s="169"/>
      <c r="E11" s="23">
        <f>SUM(E9:E10)</f>
        <v>0</v>
      </c>
      <c r="F11" s="25">
        <f>SUM(F9:F10)</f>
        <v>0</v>
      </c>
      <c r="G11" s="26">
        <f>SUM(G9:G10)</f>
        <v>1</v>
      </c>
      <c r="H11" s="51"/>
      <c r="I11" s="94">
        <f>SUM(I9:I10)</f>
        <v>250000000</v>
      </c>
      <c r="J11" s="94"/>
      <c r="K11" s="86"/>
      <c r="L11"/>
      <c r="M11"/>
      <c r="N11"/>
      <c r="O11"/>
      <c r="P11"/>
      <c r="Q11"/>
      <c r="R11"/>
      <c r="S11"/>
      <c r="T11"/>
    </row>
    <row r="12" spans="1:20" x14ac:dyDescent="0.3">
      <c r="A12" s="27"/>
      <c r="B12" s="28"/>
      <c r="C12" s="28"/>
      <c r="D12" s="28"/>
      <c r="E12" s="29"/>
      <c r="F12" s="7"/>
      <c r="G12" s="7"/>
      <c r="H12" s="30"/>
      <c r="I12" s="95"/>
      <c r="J12" s="91"/>
      <c r="K12" s="86"/>
      <c r="L12"/>
      <c r="M12"/>
      <c r="N12"/>
      <c r="O12"/>
      <c r="P12"/>
      <c r="Q12"/>
      <c r="R12"/>
      <c r="S12"/>
      <c r="T12"/>
    </row>
    <row r="13" spans="1:20" x14ac:dyDescent="0.3">
      <c r="A13" s="7"/>
      <c r="B13" s="28"/>
      <c r="C13" s="28"/>
      <c r="D13" s="28"/>
      <c r="E13" s="29"/>
      <c r="F13" s="7"/>
      <c r="G13" s="76"/>
      <c r="H13" s="76"/>
      <c r="I13" s="96"/>
      <c r="J13" s="91"/>
      <c r="K13" s="86"/>
      <c r="L13"/>
      <c r="M13"/>
      <c r="N13"/>
      <c r="O13"/>
      <c r="P13"/>
      <c r="Q13"/>
      <c r="R13"/>
      <c r="S13"/>
      <c r="T13"/>
    </row>
    <row r="14" spans="1:20" ht="15" thickBot="1" x14ac:dyDescent="0.35">
      <c r="A14" s="28"/>
      <c r="B14" s="28"/>
      <c r="C14" s="28"/>
      <c r="D14" s="7"/>
      <c r="E14" s="31"/>
      <c r="F14" s="31"/>
      <c r="G14" s="76"/>
      <c r="H14" s="76"/>
      <c r="I14" s="95"/>
      <c r="J14" s="97"/>
      <c r="K14" s="77"/>
      <c r="L14" s="71"/>
      <c r="M14"/>
      <c r="N14"/>
      <c r="O14"/>
      <c r="P14"/>
      <c r="Q14"/>
      <c r="R14"/>
      <c r="S14"/>
      <c r="T14"/>
    </row>
    <row r="15" spans="1:20" ht="15.75" customHeight="1" thickBot="1" x14ac:dyDescent="0.35">
      <c r="A15" s="161" t="s">
        <v>19</v>
      </c>
      <c r="B15" s="162"/>
      <c r="C15" s="163"/>
      <c r="D15" s="98">
        <f>E11</f>
        <v>0</v>
      </c>
      <c r="E15" s="32"/>
      <c r="F15" s="33">
        <f>D15-E15</f>
        <v>0</v>
      </c>
      <c r="G15" s="76"/>
      <c r="H15" s="76"/>
      <c r="I15" s="30"/>
      <c r="J15" s="81"/>
      <c r="K15" s="77"/>
      <c r="L15" s="71"/>
      <c r="M15"/>
      <c r="N15"/>
      <c r="O15"/>
      <c r="P15"/>
      <c r="Q15"/>
      <c r="R15"/>
      <c r="S15"/>
      <c r="T15"/>
    </row>
    <row r="16" spans="1:20" x14ac:dyDescent="0.3">
      <c r="A16" s="7"/>
      <c r="B16" s="7"/>
      <c r="C16" s="7"/>
      <c r="D16" s="7"/>
      <c r="E16" s="34"/>
      <c r="F16" s="31"/>
      <c r="G16" s="76"/>
      <c r="H16" s="76"/>
      <c r="I16" s="30"/>
      <c r="J16" s="81"/>
      <c r="K16" s="77"/>
      <c r="L16" s="71"/>
      <c r="M16"/>
      <c r="N16"/>
      <c r="O16"/>
      <c r="P16"/>
      <c r="Q16"/>
      <c r="R16"/>
      <c r="S16"/>
      <c r="T16"/>
    </row>
    <row r="17" spans="1:20" ht="15" thickBot="1" x14ac:dyDescent="0.35">
      <c r="A17" s="7"/>
      <c r="B17" s="7"/>
      <c r="C17" s="7"/>
      <c r="D17" s="7"/>
      <c r="E17" s="31"/>
      <c r="F17" s="31"/>
      <c r="G17" s="76"/>
      <c r="H17" s="76"/>
      <c r="I17" s="30"/>
      <c r="L17"/>
      <c r="M17"/>
      <c r="N17"/>
      <c r="O17"/>
      <c r="P17"/>
      <c r="Q17"/>
      <c r="R17"/>
      <c r="S17"/>
      <c r="T17"/>
    </row>
    <row r="18" spans="1:20" ht="15" customHeight="1" x14ac:dyDescent="0.3">
      <c r="A18" s="170" t="s">
        <v>10</v>
      </c>
      <c r="B18" s="171"/>
      <c r="C18" s="137"/>
      <c r="D18" s="137"/>
      <c r="E18" s="137"/>
      <c r="F18" s="137"/>
      <c r="G18" s="138"/>
      <c r="H18" s="35"/>
      <c r="I18" s="35"/>
      <c r="K18"/>
      <c r="L18"/>
      <c r="M18"/>
      <c r="N18"/>
      <c r="O18"/>
      <c r="P18"/>
      <c r="Q18"/>
      <c r="R18"/>
      <c r="S18"/>
      <c r="T18"/>
    </row>
    <row r="19" spans="1:20" ht="15" customHeight="1" x14ac:dyDescent="0.3">
      <c r="A19" s="172" t="s">
        <v>11</v>
      </c>
      <c r="B19" s="173"/>
      <c r="C19" s="142"/>
      <c r="D19" s="142"/>
      <c r="E19" s="142"/>
      <c r="F19" s="142"/>
      <c r="G19" s="143"/>
      <c r="H19" s="35"/>
      <c r="I19" s="35"/>
      <c r="K19"/>
      <c r="L19"/>
      <c r="M19"/>
      <c r="N19"/>
      <c r="O19"/>
      <c r="P19"/>
      <c r="Q19"/>
      <c r="R19"/>
      <c r="S19"/>
      <c r="T19"/>
    </row>
    <row r="20" spans="1:20" x14ac:dyDescent="0.3">
      <c r="A20" s="172" t="s">
        <v>12</v>
      </c>
      <c r="B20" s="173"/>
      <c r="C20" s="142"/>
      <c r="D20" s="142"/>
      <c r="E20" s="142"/>
      <c r="F20" s="142"/>
      <c r="G20" s="143"/>
      <c r="H20" s="35"/>
      <c r="I20" s="35"/>
      <c r="K20"/>
      <c r="L20"/>
      <c r="M20"/>
      <c r="N20"/>
      <c r="O20"/>
      <c r="P20"/>
      <c r="Q20"/>
      <c r="R20"/>
      <c r="S20"/>
      <c r="T20"/>
    </row>
    <row r="21" spans="1:20" ht="15.75" customHeight="1" thickBot="1" x14ac:dyDescent="0.35">
      <c r="A21" s="174" t="s">
        <v>13</v>
      </c>
      <c r="B21" s="175"/>
      <c r="C21" s="128"/>
      <c r="D21" s="128"/>
      <c r="E21" s="128"/>
      <c r="F21" s="128"/>
      <c r="G21" s="129"/>
      <c r="H21" s="35"/>
      <c r="I21" s="35"/>
      <c r="K21"/>
      <c r="L21"/>
      <c r="M21"/>
      <c r="N21"/>
      <c r="O21"/>
      <c r="P21"/>
      <c r="Q21"/>
      <c r="R21"/>
      <c r="S21"/>
      <c r="T21"/>
    </row>
    <row r="22" spans="1:20" s="5" customFormat="1" x14ac:dyDescent="0.3">
      <c r="A22" s="7"/>
      <c r="B22" s="7"/>
      <c r="C22" s="7"/>
      <c r="D22" s="7"/>
      <c r="E22" s="7"/>
      <c r="F22" s="7"/>
      <c r="G22" s="7"/>
      <c r="H22" s="30"/>
      <c r="I22" s="30"/>
      <c r="J22" s="79"/>
    </row>
    <row r="23" spans="1:20" s="5" customFormat="1" ht="15" thickBot="1" x14ac:dyDescent="0.35">
      <c r="A23" s="36"/>
      <c r="B23" s="38"/>
      <c r="C23" s="38"/>
      <c r="D23" s="38"/>
      <c r="E23" s="39"/>
      <c r="F23" s="36"/>
      <c r="G23" s="36"/>
      <c r="H23" s="37"/>
      <c r="I23" s="37"/>
      <c r="J23" s="79"/>
    </row>
    <row r="24" spans="1:20" s="5" customFormat="1" ht="16.2" thickBot="1" x14ac:dyDescent="0.35">
      <c r="A24" s="36"/>
      <c r="B24" s="82" t="s">
        <v>20</v>
      </c>
      <c r="C24" s="40"/>
      <c r="D24" s="40"/>
      <c r="E24" s="42"/>
      <c r="F24" s="41"/>
      <c r="G24" s="41"/>
      <c r="H24" s="43"/>
      <c r="I24" s="43"/>
      <c r="J24" s="79"/>
    </row>
    <row r="25" spans="1:20" s="5" customFormat="1" ht="60" customHeight="1" thickBot="1" x14ac:dyDescent="0.35">
      <c r="A25" s="36"/>
      <c r="B25" s="150"/>
      <c r="C25" s="151"/>
      <c r="D25" s="151"/>
      <c r="E25" s="151"/>
      <c r="F25" s="151"/>
      <c r="G25" s="152"/>
      <c r="H25" s="37"/>
      <c r="I25" s="37"/>
      <c r="J25" s="79"/>
    </row>
    <row r="26" spans="1:20" s="5" customFormat="1" x14ac:dyDescent="0.3">
      <c r="A26" s="39"/>
      <c r="B26" s="39"/>
      <c r="C26" s="39"/>
      <c r="D26" s="39"/>
      <c r="E26" s="39"/>
      <c r="F26" s="36"/>
      <c r="G26" s="36"/>
      <c r="H26" s="37"/>
      <c r="I26" s="37"/>
      <c r="J26" s="79"/>
    </row>
  </sheetData>
  <sheetProtection algorithmName="SHA-512" hashValue="XoBBF399LG7mCd3MZ5d98KEQeCnWJadlYtp5GaRXF/oFvaOkHSXLiogIX3peftLS+gJoTYFArNHtcQjm3iTakQ==" saltValue="e9kBywrKx4SxgJWGSMvUGQ==" spinCount="100000" sheet="1" formatColumns="0" formatRows="0" selectLockedCells="1"/>
  <mergeCells count="17">
    <mergeCell ref="C20:G20"/>
    <mergeCell ref="C21:G21"/>
    <mergeCell ref="A1:G5"/>
    <mergeCell ref="B25:G25"/>
    <mergeCell ref="A6:G6"/>
    <mergeCell ref="A7:G7"/>
    <mergeCell ref="B8:D8"/>
    <mergeCell ref="A15:C15"/>
    <mergeCell ref="B9:D9"/>
    <mergeCell ref="B10:D10"/>
    <mergeCell ref="B11:D11"/>
    <mergeCell ref="A18:B18"/>
    <mergeCell ref="A19:B19"/>
    <mergeCell ref="A20:B20"/>
    <mergeCell ref="A21:B21"/>
    <mergeCell ref="C18:G18"/>
    <mergeCell ref="C19:G19"/>
  </mergeCells>
  <conditionalFormatting sqref="E9">
    <cfRule type="cellIs" dxfId="5" priority="26" operator="lessThanOrEqual">
      <formula>$I$9</formula>
    </cfRule>
    <cfRule type="cellIs" dxfId="4" priority="27" operator="greaterThan">
      <formula>$I$9</formula>
    </cfRule>
  </conditionalFormatting>
  <conditionalFormatting sqref="E10">
    <cfRule type="cellIs" dxfId="3" priority="5" operator="lessThanOrEqual">
      <formula>$I$10</formula>
    </cfRule>
    <cfRule type="cellIs" dxfId="2" priority="6" operator="greaterThan">
      <formula>$I$10</formula>
    </cfRule>
  </conditionalFormatting>
  <conditionalFormatting sqref="E11">
    <cfRule type="cellIs" dxfId="1" priority="2" operator="lessThanOrEqual">
      <formula>$I$11</formula>
    </cfRule>
    <cfRule type="cellIs" dxfId="0" priority="3" operator="greaterThan">
      <formula>$I$11</formula>
    </cfRule>
  </conditionalFormatting>
  <pageMargins left="0.7" right="0.7" top="0.75" bottom="0.75" header="0.3" footer="0.3"/>
  <pageSetup scale="46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" id="{76908C16-84E4-47C7-AE30-C1F2E3DF5ED8}">
            <x14:iconSet iconSet="3Symbols" custom="1">
              <x14:cfvo type="percent">
                <xm:f>0</xm:f>
              </x14:cfvo>
              <x14:cfvo type="num">
                <xm:f>$I$9</xm:f>
              </x14:cfvo>
              <x14:cfvo type="num" gte="0">
                <xm:f>$I$9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E9</xm:sqref>
        </x14:conditionalFormatting>
        <x14:conditionalFormatting xmlns:xm="http://schemas.microsoft.com/office/excel/2006/main">
          <x14:cfRule type="iconSet" priority="4" id="{968119DF-105A-4CF1-BE07-7124FB069789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E10</xm:sqref>
        </x14:conditionalFormatting>
        <x14:conditionalFormatting xmlns:xm="http://schemas.microsoft.com/office/excel/2006/main">
          <x14:cfRule type="iconSet" priority="1" id="{E3714D83-E49A-4B55-B7E7-0776CF2BCFA3}">
            <x14:iconSet iconSet="3Symbols" custom="1">
              <x14:cfvo type="percent">
                <xm:f>0</xm:f>
              </x14:cfvo>
              <x14:cfvo type="num">
                <xm:f>$I$11</xm:f>
              </x14:cfvo>
              <x14:cfvo type="num" gte="0">
                <xm:f>$I$11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CE914397DBF64E84808B0F885A931F" ma:contentTypeVersion="13" ma:contentTypeDescription="Crear nuevo documento." ma:contentTypeScope="" ma:versionID="cd85aed9e2b7735b463ad47428be46ff">
  <xsd:schema xmlns:xsd="http://www.w3.org/2001/XMLSchema" xmlns:xs="http://www.w3.org/2001/XMLSchema" xmlns:p="http://schemas.microsoft.com/office/2006/metadata/properties" xmlns:ns3="55f0b56b-534a-471c-a4eb-9a2426c038dd" xmlns:ns4="88b9c26c-7e47-4ed1-81f1-f12b584608c0" targetNamespace="http://schemas.microsoft.com/office/2006/metadata/properties" ma:root="true" ma:fieldsID="de8477f0d262049028e3be8de5053acb" ns3:_="" ns4:_="">
    <xsd:import namespace="55f0b56b-534a-471c-a4eb-9a2426c038dd"/>
    <xsd:import namespace="88b9c26c-7e47-4ed1-81f1-f12b584608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0b56b-534a-471c-a4eb-9a2426c03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9c26c-7e47-4ed1-81f1-f12b584608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F4D5D-AD3E-4139-972C-1FBC9B222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f0b56b-534a-471c-a4eb-9a2426c038dd"/>
    <ds:schemaRef ds:uri="88b9c26c-7e47-4ed1-81f1-f12b58460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39D6CA-E780-4BBE-BEFD-A59B44621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74CC6-DC63-4F57-BC4C-6D5183D96759}">
  <ds:schemaRefs>
    <ds:schemaRef ds:uri="http://purl.org/dc/dcmitype/"/>
    <ds:schemaRef ds:uri="http://purl.org/dc/elements/1.1/"/>
    <ds:schemaRef ds:uri="http://schemas.microsoft.com/office/2006/metadata/properties"/>
    <ds:schemaRef ds:uri="55f0b56b-534a-471c-a4eb-9a2426c038dd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88b9c26c-7e47-4ed1-81f1-f12b584608c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CostoProductos</vt:lpstr>
      <vt:lpstr>TotalCostos</vt:lpstr>
      <vt:lpstr>CostoProductos!Área_de_impresión</vt:lpstr>
      <vt:lpstr>TotalCostos!Área_de_impresión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Dahana Gutierrez Luna</dc:creator>
  <cp:lastModifiedBy>Jennifer Dahana Gutierrez Luna</cp:lastModifiedBy>
  <dcterms:created xsi:type="dcterms:W3CDTF">2020-08-31T09:36:39Z</dcterms:created>
  <dcterms:modified xsi:type="dcterms:W3CDTF">2020-11-06T14:25:31Z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0x01010070CE914397DBF64E84808B0F885A931F</vt:lpwstr>
  </property>
</Properties>
</file>