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Mis Documentos\Sistema De Informacion\Año 2019\Proyectos\W Flow compras\Cotizaciones\EP\30 Octubre\"/>
    </mc:Choice>
  </mc:AlternateContent>
  <bookViews>
    <workbookView xWindow="0" yWindow="0" windowWidth="28800" windowHeight="12345" tabRatio="905" activeTab="5"/>
  </bookViews>
  <sheets>
    <sheet name="Indice" sheetId="15" r:id="rId1"/>
    <sheet name="EMR " sheetId="1" r:id="rId2"/>
    <sheet name="INSTALACIONES" sheetId="11" r:id="rId3"/>
    <sheet name="PARTNERS" sheetId="12" r:id="rId4"/>
    <sheet name="EXPERIENCIA" sheetId="21" r:id="rId5"/>
    <sheet name="CostoProductosServicio" sheetId="19" r:id="rId6"/>
    <sheet name="TotalCostos" sheetId="20" r:id="rId7"/>
  </sheets>
  <externalReferences>
    <externalReference r:id="rId8"/>
  </externalReferences>
  <definedNames>
    <definedName name="_xlnm.Print_Area" localSheetId="5">CostoProductosServicio!$A$1:$H$41</definedName>
    <definedName name="_xlnm.Print_Area" localSheetId="1">'EMR '!$A$1:$J$334</definedName>
    <definedName name="_xlnm.Print_Area" localSheetId="4">EXPERIENCIA!$A$1:$I$36</definedName>
    <definedName name="_xlnm.Print_Area" localSheetId="2">INSTALACIONES!$A$1:$E$37</definedName>
    <definedName name="_xlnm.Print_Area" localSheetId="3">PARTNERS!$A$1:$E$31</definedName>
    <definedName name="_xlnm.Print_Area" localSheetId="6">TotalCostos!$A$1:$G$41</definedName>
    <definedName name="Z_77337186_7B91_4AA7_8A9B_A289906DCABD_.wvu.PrintArea" localSheetId="5" hidden="1">CostoProductosServicio!$A$1:$H$33</definedName>
    <definedName name="Z_77337186_7B91_4AA7_8A9B_A289906DCABD_.wvu.PrintArea" localSheetId="1" hidden="1">'EMR '!$A$1:$G$334</definedName>
    <definedName name="Z_77337186_7B91_4AA7_8A9B_A289906DCABD_.wvu.PrintArea" localSheetId="4" hidden="1">EXPERIENCIA!$A$1:$E$32</definedName>
    <definedName name="Z_77337186_7B91_4AA7_8A9B_A289906DCABD_.wvu.PrintArea" localSheetId="2" hidden="1">INSTALACIONES!$A$1:$E$37</definedName>
    <definedName name="Z_77337186_7B91_4AA7_8A9B_A289906DCABD_.wvu.PrintArea" localSheetId="3" hidden="1">PARTNERS!$A$1:$E$31</definedName>
    <definedName name="Z_77337186_7B91_4AA7_8A9B_A289906DCABD_.wvu.PrintArea" localSheetId="6" hidden="1">TotalCostos!$A$1:$F$23</definedName>
  </definedNames>
  <calcPr calcId="162913"/>
  <customWorkbookViews>
    <customWorkbookView name="John Henry Osorio Perea - Vista personalizada" guid="{B344FB07-4E4E-4356-8360-9C856BDF4D28}" mergeInterval="0" personalView="1" maximized="1" xWindow="-8" yWindow="-8" windowWidth="1936" windowHeight="1056" tabRatio="941" activeSheetId="1"/>
    <customWorkbookView name="Jennifer Dahana Gutierrez Luna - Vista personalizada" guid="{77337186-7B91-4AA7-8A9B-A289906DCABD}" mergeInterval="0" personalView="1" maximized="1" xWindow="-8" yWindow="-8" windowWidth="1382" windowHeight="744" tabRatio="905" activeSheetId="10"/>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16" i="19" l="1"/>
  <c r="H16" i="19" s="1"/>
  <c r="H31" i="21" l="1"/>
  <c r="I30" i="21"/>
  <c r="I29" i="21"/>
  <c r="I28" i="21"/>
  <c r="I27" i="21"/>
  <c r="I26" i="21"/>
  <c r="I25" i="21"/>
  <c r="I24" i="21"/>
  <c r="I23" i="21"/>
  <c r="I22" i="21"/>
  <c r="I21" i="21"/>
  <c r="I20" i="21"/>
  <c r="I19" i="21"/>
  <c r="I18" i="21"/>
  <c r="I17" i="21"/>
  <c r="I16" i="21"/>
  <c r="I15" i="21"/>
  <c r="I14" i="21"/>
  <c r="I13" i="21"/>
  <c r="I12" i="21"/>
  <c r="I11" i="21"/>
  <c r="I10" i="21"/>
  <c r="I9" i="21"/>
  <c r="I31" i="21" l="1"/>
  <c r="J11" i="20"/>
  <c r="J10" i="20"/>
  <c r="J9" i="20"/>
  <c r="G25" i="19"/>
  <c r="H25" i="19" s="1"/>
  <c r="H24" i="19" s="1"/>
  <c r="D24" i="19"/>
  <c r="D23" i="19" s="1"/>
  <c r="E24" i="19"/>
  <c r="E23" i="19" s="1"/>
  <c r="B25" i="19"/>
  <c r="B24" i="19"/>
  <c r="C24" i="19"/>
  <c r="A25" i="19"/>
  <c r="A24" i="19"/>
  <c r="B23" i="19"/>
  <c r="B11" i="20" s="1"/>
  <c r="A23" i="19"/>
  <c r="A11" i="20" s="1"/>
  <c r="G20" i="19"/>
  <c r="H20" i="19" s="1"/>
  <c r="G21" i="19"/>
  <c r="H21" i="19" s="1"/>
  <c r="G22" i="19"/>
  <c r="H22" i="19" s="1"/>
  <c r="B20" i="19"/>
  <c r="B21" i="19"/>
  <c r="B22" i="19"/>
  <c r="B19" i="19"/>
  <c r="B18" i="19"/>
  <c r="A20" i="19"/>
  <c r="A21" i="19"/>
  <c r="A22" i="19"/>
  <c r="A19" i="19"/>
  <c r="A18" i="19"/>
  <c r="B17" i="19"/>
  <c r="B10" i="20" s="1"/>
  <c r="A17" i="19"/>
  <c r="A10" i="20" s="1"/>
  <c r="D13" i="19"/>
  <c r="D14" i="19"/>
  <c r="G14" i="19" s="1"/>
  <c r="H14" i="19" s="1"/>
  <c r="D15" i="19"/>
  <c r="D12" i="19"/>
  <c r="B13" i="19"/>
  <c r="B14" i="19"/>
  <c r="B15" i="19"/>
  <c r="B12" i="19"/>
  <c r="B11" i="19"/>
  <c r="A12" i="19"/>
  <c r="A13" i="19"/>
  <c r="A14" i="19"/>
  <c r="A15" i="19"/>
  <c r="A11" i="19"/>
  <c r="B10" i="19"/>
  <c r="B9" i="20" s="1"/>
  <c r="A10" i="19"/>
  <c r="A9" i="20" s="1"/>
  <c r="E321" i="1"/>
  <c r="F12" i="20"/>
  <c r="G12" i="20" s="1"/>
  <c r="G11" i="20"/>
  <c r="H11" i="20" s="1"/>
  <c r="G10" i="20"/>
  <c r="H10" i="20" s="1"/>
  <c r="G9" i="20"/>
  <c r="H9" i="20" s="1"/>
  <c r="A6" i="20"/>
  <c r="G19" i="19"/>
  <c r="H19" i="19" s="1"/>
  <c r="E18" i="19"/>
  <c r="E17" i="19" s="1"/>
  <c r="E11" i="19"/>
  <c r="E10" i="19" s="1"/>
  <c r="G24" i="19" l="1"/>
  <c r="G23" i="19" s="1"/>
  <c r="H18" i="19"/>
  <c r="H17" i="19" s="1"/>
  <c r="E10" i="20" s="1"/>
  <c r="D11" i="19"/>
  <c r="D10" i="19" s="1"/>
  <c r="D18" i="19"/>
  <c r="D17" i="19" s="1"/>
  <c r="G12" i="19"/>
  <c r="H12" i="19" s="1"/>
  <c r="H12" i="20"/>
  <c r="G13" i="19"/>
  <c r="G15" i="19"/>
  <c r="H15" i="19" s="1"/>
  <c r="G18" i="19"/>
  <c r="G17" i="19" s="1"/>
  <c r="G11" i="19" l="1"/>
  <c r="H13" i="19"/>
  <c r="H11" i="19" s="1"/>
  <c r="H10" i="19" l="1"/>
  <c r="E9" i="20" s="1"/>
  <c r="G10" i="19"/>
  <c r="G26" i="19" s="1"/>
  <c r="E327" i="1" l="1"/>
  <c r="F194" i="1" l="1"/>
  <c r="F265" i="1"/>
  <c r="E315" i="1"/>
  <c r="E9" i="1" l="1"/>
  <c r="E8" i="1"/>
  <c r="H23" i="19" l="1"/>
  <c r="H26" i="19" s="1"/>
  <c r="E11" i="20" l="1"/>
  <c r="D16" i="20" s="1"/>
  <c r="E12" i="20" l="1"/>
</calcChain>
</file>

<file path=xl/comments1.xml><?xml version="1.0" encoding="utf-8"?>
<comments xmlns="http://schemas.openxmlformats.org/spreadsheetml/2006/main">
  <authors>
    <author>INSTITUTO</author>
  </authors>
  <commentList>
    <comment ref="D8" authorId="0" shapeId="0">
      <text>
        <r>
          <rPr>
            <b/>
            <sz val="9"/>
            <color indexed="81"/>
            <rFont val="Tahoma"/>
            <family val="2"/>
          </rPr>
          <t>G= Gobierno
P= Privado</t>
        </r>
      </text>
    </comment>
  </commentList>
</comments>
</file>

<file path=xl/comments2.xml><?xml version="1.0" encoding="utf-8"?>
<comments xmlns="http://schemas.openxmlformats.org/spreadsheetml/2006/main">
  <authors>
    <author>INSTITUTO</author>
  </authors>
  <commentList>
    <comment ref="D8" authorId="0" shapeId="0">
      <text>
        <r>
          <rPr>
            <b/>
            <sz val="9"/>
            <color indexed="81"/>
            <rFont val="Tahoma"/>
            <family val="2"/>
          </rPr>
          <t>G= Gobierno
P= Privado</t>
        </r>
      </text>
    </comment>
  </commentList>
</comments>
</file>

<file path=xl/sharedStrings.xml><?xml version="1.0" encoding="utf-8"?>
<sst xmlns="http://schemas.openxmlformats.org/spreadsheetml/2006/main" count="516" uniqueCount="442">
  <si>
    <t>ITEM</t>
  </si>
  <si>
    <t>EMR-###</t>
  </si>
  <si>
    <t>1.1.1.</t>
  </si>
  <si>
    <t>EMR-111</t>
  </si>
  <si>
    <t>1.1.2.</t>
  </si>
  <si>
    <t>EMR-112</t>
  </si>
  <si>
    <t>1.1.3.</t>
  </si>
  <si>
    <t>EMR-113</t>
  </si>
  <si>
    <t>1.1.4.</t>
  </si>
  <si>
    <t>EMR-114</t>
  </si>
  <si>
    <t>1.1.5.</t>
  </si>
  <si>
    <t>EMR-115</t>
  </si>
  <si>
    <t xml:space="preserve"> </t>
  </si>
  <si>
    <t>ESPECIFICACIONES OFERTADAS</t>
  </si>
  <si>
    <t>MARCA Y REFERENCIA</t>
  </si>
  <si>
    <t>CARACTERÍSTICAS TÉCNICAS 
QUE SE OFERTAN</t>
  </si>
  <si>
    <t>NÚMERO FOLIO</t>
  </si>
  <si>
    <t>SECTOR ENTIDAD CONTRATANTE</t>
  </si>
  <si>
    <t>(G, P)</t>
  </si>
  <si>
    <t>TOTALES</t>
  </si>
  <si>
    <t>COMPAÑÍA PROPONENTE:</t>
  </si>
  <si>
    <t>DIRECCIÓN:</t>
  </si>
  <si>
    <t>TELÉFONO:</t>
  </si>
  <si>
    <t>CORREO ELECTRÓNICO:</t>
  </si>
  <si>
    <t>Experiencia</t>
  </si>
  <si>
    <t>NO CUMPLE</t>
  </si>
  <si>
    <t>Registre#folio donde se encuentra el detalle de servicio ofertado</t>
  </si>
  <si>
    <t>Confirme características ofertadas del servicio</t>
  </si>
  <si>
    <t>ANEXO TECNICO</t>
  </si>
  <si>
    <t>LICENCIAMIENTO</t>
  </si>
  <si>
    <t>Seguridad</t>
  </si>
  <si>
    <t xml:space="preserve">COMPAÑÍA PROPONENTE: </t>
  </si>
  <si>
    <t>Nombre de la Hoja</t>
  </si>
  <si>
    <t>Descripción</t>
  </si>
  <si>
    <t>Diligenciar por parte del oferente</t>
  </si>
  <si>
    <t xml:space="preserve">EMR </t>
  </si>
  <si>
    <t>Especificaciones Mínima requeridas de Hardware</t>
  </si>
  <si>
    <t>SI</t>
  </si>
  <si>
    <t xml:space="preserve">Experiencia del proponente </t>
  </si>
  <si>
    <t>4.1</t>
  </si>
  <si>
    <t>3.1</t>
  </si>
  <si>
    <t>Intelligent Business Process Management</t>
  </si>
  <si>
    <t>Caracteristicas Generales</t>
  </si>
  <si>
    <t>• Estados del Flujo de Proceso</t>
  </si>
  <si>
    <t>• Validación de Actividades</t>
  </si>
  <si>
    <t>• Definición y asignación de usuarios.</t>
  </si>
  <si>
    <t>• Reglas de negocio</t>
  </si>
  <si>
    <t>• Visualizar las actividades que tiene pendientes por realizar</t>
  </si>
  <si>
    <t>• Priorizar por diferentes criterios</t>
  </si>
  <si>
    <t>Definir los tiempos límite de ejecución de los flujos y de cada una de sus actividades enviando notificaciones de incumplimiento.</t>
  </si>
  <si>
    <t>Contar con semáforos que muestran el cumplimiento de tiempos en cada una de las actividades de un flujo.</t>
  </si>
  <si>
    <t>A través de los formularios Web se debe capturar los datos que la entidad disponga, para ser almacenados en base de datos y procesados por la solución.</t>
  </si>
  <si>
    <t>Cada proceso debe contar con reportes y filtros que permita establecer la gestión de la entidad.</t>
  </si>
  <si>
    <t>La herramienta IBPMS Deberá permitir la creación, administración y ejecución de flujos de trabajo.</t>
  </si>
  <si>
    <t>La herramienta IBPMS Deberá permitir diagramar tareas que componen un proceso y/o procedimiento.</t>
  </si>
  <si>
    <t>La herramienta IBPMS Deberá permitir parametrizar los tiempos de ejecución y respuesta de los procesos ejecutados.</t>
  </si>
  <si>
    <t>La herramienta IBPMS Deberá permitir incorporar un mecanismo de simulación para analizar los flujos de trabajo modelados.</t>
  </si>
  <si>
    <t>La herramienta IBPMS Deberá permitir la parametrización de Reglas para la configuración y gestión de:</t>
  </si>
  <si>
    <t>La herramienta IBPMS Deberá permitir la administración y control de los procesos por lotes y los procesos automáticos programados.</t>
  </si>
  <si>
    <t>La herramienta IBPMS Deberá permitir parametrizar los accesos, creación, modificación o control total para usuarios o grupos de usuarios de los flujos de trabajo.</t>
  </si>
  <si>
    <t>La herramienta IBPMS Deberá permitir al usuario final</t>
  </si>
  <si>
    <t>La herramienta IBPMS Deberá permitir visualizar de manera gráfica el estado de cada instancia/transacción de proceso</t>
  </si>
  <si>
    <t>La herramienta IBPMS Deberá permitir contener múltiples versiones de un mismo proceso y/o procedimiento.</t>
  </si>
  <si>
    <t>La herramienta IBPMS Deberá permitir solo a un rol administrador autorizado a crear, parametrizar, administrar y poner en ejecución flujos de trabajo.</t>
  </si>
  <si>
    <t>La herramienta IBPMS Deberá permitir detener un flujo de trabajo.</t>
  </si>
  <si>
    <t>La herramienta IBPMS Deberá permitir si se requiere realizar cambios inmediatos en la definición del modelo de proceso y reglas de negocio sin afectar la operación de los procesos en curso</t>
  </si>
  <si>
    <t>La herramienta IBPMS Deberá  ser responsivo y adaptable a diversos dispositivos moviles como Tablets, celulares etc.</t>
  </si>
  <si>
    <t>La herramienta IBPMS Deberá  ser capaz de generar la documentación necesarias de cada uno de los procesos implementados.</t>
  </si>
  <si>
    <t>La herramienta IBPMS Deberá  generar los flujos de trabajo en un formato estándar.</t>
  </si>
  <si>
    <t>La herramienta IBPMS Deberá  generar un identificador único para cada flujo de trabajo.</t>
  </si>
  <si>
    <t>La herramienta IBPMS Deberá  generar una trazabilidad de las acciones de los flujos de trabajo e incluirla en la monitorización y trazabilidad de auditoria.</t>
  </si>
  <si>
    <t>Diagramación de procesos</t>
  </si>
  <si>
    <t>Los procesos deben poderse diseñar por usuarios "no técnicos", usando una interfaz amigable e intuitiva.</t>
  </si>
  <si>
    <t>Los formularios de las tareas de proceso deben porder crearse y modificarse con un editor de formularios nativo de la suite de BPM</t>
  </si>
  <si>
    <t>Ejecución de procesos</t>
  </si>
  <si>
    <t>Motor BPM</t>
  </si>
  <si>
    <t>Motor impulsado por tareas</t>
  </si>
  <si>
    <t>El usuario puede definir si el estado del caso será asignado de manera automática o manual.</t>
  </si>
  <si>
    <t>Los pasos subsiguientes del flujo de trabajo son activados de manera automática tras completar los pasos anteriores</t>
  </si>
  <si>
    <t>Los pasos del flujo de trabajo pueden ser activados de manera automática con base en el tiempo</t>
  </si>
  <si>
    <t>Los usuarios deben poder modelar el proceso de manera que un evento pueda ser activado para avanzar el flujo de trabajo a pasos siguientes.</t>
  </si>
  <si>
    <t>Análisis de proceso</t>
  </si>
  <si>
    <t xml:space="preserve">La herramienta deberá permititr el analisis de tiempos y duración de proceos y tareas, efectividad, cargas de trabajo, ruta critica de los procesos, </t>
  </si>
  <si>
    <t>Iniciación del flujo de trabajo</t>
  </si>
  <si>
    <t>Los flujos de trabajo pueden ser iniciados programáticamente desde un sistema externo o asociados a través de web services y la capa SOA.</t>
  </si>
  <si>
    <t>Los flujos de trabajo pueden ser excluidos de iniciación manual</t>
  </si>
  <si>
    <t>Los flujos de trabajo pueden ser iniciados por los usuarios seleccionados</t>
  </si>
  <si>
    <t>Los flujos de trabajo  pueden ser iniciados por usuarios autenticados</t>
  </si>
  <si>
    <t>Los flujos de trabajo pueden ser iniciados a través de un enlace en una página web externa a través de usuarios no autenticados a través de un web service</t>
  </si>
  <si>
    <t>Búsqueda y Consulta</t>
  </si>
  <si>
    <t>Los usuarios pueden buscar tareas por nombre de tarea, flujo de trabajo, estado, fechas de inicio, vencimiento, finalización, etc.</t>
  </si>
  <si>
    <t>Alarmas y notificaciones</t>
  </si>
  <si>
    <t>GESTION DE PROCESOS</t>
  </si>
  <si>
    <t>Diseño de flujoS de trabajo</t>
  </si>
  <si>
    <t>La herramienta IBPMS Deberá  ofrecer un entorno 100% gráfico para el diseño de procesos basado en la notación estándar BPMN</t>
  </si>
  <si>
    <t>La herramienta IBPMS Deberá  incluir un modelador de procesos completamente integrado</t>
  </si>
  <si>
    <t>La herramienta IBPMS Deberá  permitir  diagramación de procesos y subprocesos. Siguiendo todos los lineamientos del estándar BPMN.</t>
  </si>
  <si>
    <t>La herramienta IBPMS Deberá  permitir que un diagrama de proceso también puede contener información técnica para implementadores: tareas de servicio (interfaces, web services), transacciones, campos de datos.</t>
  </si>
  <si>
    <t>Para diagramar un proceso La herramienta IBPMS Deberá  permitir arrastrar y soltar los componentes del flujo de trabajo para la diagramación con una interfaz amigable e intuitiva. Igualmente debe permitir a los usuarios seleccionar la siguiente figura deseada y soltarla en el punto adecuado del diagrama.</t>
  </si>
  <si>
    <t>La herramienta IBPMS Deberá  trabajar independientemente sin requerir un IDE (Independet Development Enviroment), debe ser una solución model-driven que soporte la automatización de procesos sin programación</t>
  </si>
  <si>
    <t>La herramienta IBPMS Deberá  ser una solución 0 code</t>
  </si>
  <si>
    <t>La herramienta IBPMS Deberá  soportar totalmente el estándar BPMN v 2.0</t>
  </si>
  <si>
    <t>La herramienta IBPMS Deberá  poder almacenar los diseños de procesos en un repositorio estructurado en (Base de Datos)</t>
  </si>
  <si>
    <t>La herramienta IBPMS Deberá  soportar la creación de elementos de compuertas logicas de desición</t>
  </si>
  <si>
    <t>La herramienta IBPMS Deberá  soportar la creación de elementos bajo las notaciones BPMN Y BPMN 2.0</t>
  </si>
  <si>
    <t>La herramienta IBPMS Deberá  soportar eventos de mensaje y tiempo que puedan ser accionados de forma automatica o por medio servicios web</t>
  </si>
  <si>
    <t>La herramienta IBPMS Deberá  soportar tareas de sistema, como aplicación de reglas, notificaciones, calculos, invocar servicios web</t>
  </si>
  <si>
    <t>La herramienta IBPMS Deberá  soportar la asignación de tareas con multiple configuración de ejecución, roles, empleado, grupos de empleado</t>
  </si>
  <si>
    <t>La herramienta IBPMS Deberá  permitir lanzar instancias con base en eventos.</t>
  </si>
  <si>
    <t>La herramienta IBPMS Deberá  permitir la asignación de participantes con base en varios criterios como variables, roles, habilidades, estados y más.</t>
  </si>
  <si>
    <t>La herramienta IBPMS Deberá  soportar el cargue de archivos adjuntos que son compartidos por todas las instancias del flujo de trabajo</t>
  </si>
  <si>
    <t>La herramienta IBPMS Deberá  permitir la creación de campos de tipo archivo que pueden ser adjuntos a instancias.</t>
  </si>
  <si>
    <t>La herramienta IBPMS Deberá  permitir configurar para cada tarea individual su propia duración. El tiempo de duración determinará la fecha objetivo. Estas duraciones pueden ser fijas o calculadas con base en variables del proceso.</t>
  </si>
  <si>
    <t>Los procesos del flujo de trabajo dLa herramienta IBPMS Deberá n soportar acciones paralelas durante la ejecución de múltiples procesos</t>
  </si>
  <si>
    <t>La herramienta IBPMS Deberá  soportar procesos y subprocesos transaccionales</t>
  </si>
  <si>
    <t>La herramienta IBPMS Deberá  ser 100% habilitado para web</t>
  </si>
  <si>
    <t xml:space="preserve">La herramienta IBPMS Deberá  soportar la ejecución de motor de procesos </t>
  </si>
  <si>
    <t>La herramienta IBPMS Deberá  contar con motor de reglas nativo</t>
  </si>
  <si>
    <t>La herramienta IBPMS Deberá  contemplar integridad End-to-end del proceso</t>
  </si>
  <si>
    <t>La herramienta IBPMS Deberá  permitir que el Portal de trabajo se pueda personalizar para mostrar la imagen corporativa</t>
  </si>
  <si>
    <t>La herramienta IBPMS Deberá  permitir que el Portal de trabajo se pueda personalizar para un tipo de usuario particular como stakeholder.</t>
  </si>
  <si>
    <t>La herramienta IBPMS Deberá  permitir la creación de casos de manera automática usando la Capa SOA y los métodos disponibles.</t>
  </si>
  <si>
    <t>La herramienta IBPMS Deberá  incluir una funcionalidad tipo Bitácora de Estado, que almacene la información de los casos desde el momento de su creación hasta su estado actual. Esta información debe poder presentarse en un entorno gráfico que permite el rastreo visual del camino del caso</t>
  </si>
  <si>
    <t>La herramienta IBPMS Deberá  permitir el ruteo manual o automático del flujo de trabajo con base en eventos.</t>
  </si>
  <si>
    <t>La herramienta IBPMS Deberá  contar con un esquema de horario de trabajo donde se permita la identificación de feriados especiales, esquemas y agendas que pueden ser configuradas por cada usuario</t>
  </si>
  <si>
    <t>La herramienta IBPMS Deberá  permitir la definición y personalización de criterios de consulta para los procesos o casos de negocio</t>
  </si>
  <si>
    <t>La herramienta IBPMS Deberá  permitir a los usuarios buscar por todas las instancias relativas a datos de proceso similares</t>
  </si>
  <si>
    <t>La herramienta IBPMS Deberá  restringir las consultas para acceso a ciertas personas o roles</t>
  </si>
  <si>
    <t>La herramienta IBPMS Deberá  permitir al usuario definir parámetros consulta para los proceso e información adicional y guardarlos para posteriores consultas</t>
  </si>
  <si>
    <t>La herramienta IBPMS Deberá  permitir configurar alarmas en el portal de trabajo en ambiente de producción por parte de usuarios finales</t>
  </si>
  <si>
    <t>La herramienta IBPMS Deberá  permitir si el usuario lo desea, la configuración para recibir notificaciones cuando tengan una nueva tarea por ejecutar. El mecanismo de notificación debe ser configurado en las propiedades de la tarea.</t>
  </si>
  <si>
    <t>La herramienta IBPMS Deberá  permitir el envío de las notificaciones con base en los roles, habilidades y otras propiedades y variables del participante.</t>
  </si>
  <si>
    <t>La herramienta IBPMS Deberá  contar con una funcionalidad nativa que le permite a los usuarios configurar notificaciones dentro del entorno de colaboración.</t>
  </si>
  <si>
    <t>La herramienta IBPMS Deberá  permitir la configuración las notificaciones para ser enviadas sólo una vez, durante un período limitado de tiempo o indefinidamente.</t>
  </si>
  <si>
    <t>La herramienta IBPMS Deberá  permitir la configuración del envío de las notificaciones para ser enviadas durante un período de tiempo calculado con base en variables de proceso</t>
  </si>
  <si>
    <t>La herramienta IBPMS Deberá  permitir a los administradores la configuración de la recepción de notificaciones como obligatoria para cada usuario.</t>
  </si>
  <si>
    <t>La herramienta IBPMS Deberá  soportar la gestión de copias y copias ocultas</t>
  </si>
  <si>
    <t>La herramienta IBPMS Deberá  permitir enviar copias de correos a un administrador</t>
  </si>
  <si>
    <t>La herramienta IBPMS Deberá  permitir que las notificaciones se apaguen completamente</t>
  </si>
  <si>
    <t>La herramienta IBPMS Deberá  permitir el escalamiento de las notificaciones con base en los roles, habilidades y otras propiedades y variables del participante.</t>
  </si>
  <si>
    <t>El mecanismo de notificación por defecto dLa herramienta IBPMS Deberá  ser correo electrónico</t>
  </si>
  <si>
    <t>La herramienta IBPMS Deberá  permitir la utilización de consultas de SQL como mecanismo de notificación a través de la librería de componentes.</t>
  </si>
  <si>
    <t>La herramienta IBPMS Deberá  permitir en cualquier punto dentro del proceso invocar un Web Service para notificar a otras aplicaciones.</t>
  </si>
  <si>
    <t>La herramienta IBPMS Deberá  permitir la utilización de llamados API como mecanismo de notificación a través de la librería de componentes.</t>
  </si>
  <si>
    <t>La herramienta IBPMS Deberá  permitir la utilización de llamados a colas de mensajes como mecanismo de notificación a través de la librería de componentes.</t>
  </si>
  <si>
    <t>La herramienta IBPMS Deberá  permitir el envío de notificaciones a teléfonos móviles a través de e-mail, SMS Y APP o de la librería de componentes.</t>
  </si>
  <si>
    <t>La herramienta IBPMS Deberá  permitir acceder a una tarea del IBPM desde la notificación de correo</t>
  </si>
  <si>
    <t>El IBPMS no debe limitar el ingreso a los usuarios y roles configurados que participan en cada flujo de trabajo.</t>
  </si>
  <si>
    <t>A las instancias del flujo de trabajo se les pueden asignar ID únicos en el IBPMS de manera automática</t>
  </si>
  <si>
    <t>Las fechas y horas objetivo en el IBPMS pueden ser modificadas durante el proceso dependiendo de variables y estados del flujo de trabajo.</t>
  </si>
  <si>
    <t>El IBPMS soporta múltiples roles en un flujo de trabajo.</t>
  </si>
  <si>
    <t>La asignación de un participante en el flujo de trabajo de IBPMS puede ser revisada con base en criterios definidos por el diseñador de procesos. Sólo los usuarios que cumplan con dichos criterios podrán ejecutar las tareas.</t>
  </si>
  <si>
    <t>El IBPMS no debe requerir de un motor/plug-in adicional para ejecutar el flujo de trabajo</t>
  </si>
  <si>
    <t>El diseño de mensajes de correo debe poder realizarse en el IBPMS sin necesidad de programación</t>
  </si>
  <si>
    <t>Monitorización y trazabilidad de auditoria</t>
  </si>
  <si>
    <t>El IBPMS debe contar con un módulo de auditoríaque permita generar un historico de las actividades ejecutadas en una instancia/transacción de proceso especifica, con ejecutor, hora de inicio y fin de la tarea, nombre y codigo de la tarea</t>
  </si>
  <si>
    <t>EL IBPMS debe contar con un log del motor de proceso que permita almacenar eventos de sistema, como errores y advertencias</t>
  </si>
  <si>
    <t>Tener un registro (log) de transacciones detallado, de manera que permita establecer las acciones efectuadas por todos los usuarios sobre el sistema. </t>
  </si>
  <si>
    <t>Los usuarios pueden monitorear el estado de todas las instancias de un flujo de trabajo en una sola vista.</t>
  </si>
  <si>
    <t>Los usuarios pueden monitorear el estado de instancias individuales que están en proceso</t>
  </si>
  <si>
    <t xml:space="preserve">Los usuarios pueden monitorear el estado de instancias individuales que están terminadas </t>
  </si>
  <si>
    <t>El IBPMS debe incluir una funcionalidad que le permite al usuario rastrear el caso desde el momento en que éste fue creado hasta su estado actual, adicionalmente debe permitirle ver información relacionada: como el ejecutor de las tareas, localización, etc.</t>
  </si>
  <si>
    <t>Esta información debe poder visualizarse en una tabla o de manera gráfica.</t>
  </si>
  <si>
    <t>Los usuarios pueden profundizar desde la consola de monitoreo para ver instancias del flujo de trabajo en un estado específico</t>
  </si>
  <si>
    <t>Los usuarios pueden profundizar a instancias específicas del flujo de trabajo desde la consola de monitoreo gráfico</t>
  </si>
  <si>
    <t>Los usuarios pueden monitorear la actividad de una sección de un proceso en particular</t>
  </si>
  <si>
    <t>Los usuarios pueden analizar la carga de trabajo por flujo de proceso</t>
  </si>
  <si>
    <t>Los usuarios pueden analizar los caminos más comunes de los procesos</t>
  </si>
  <si>
    <t>El IBPMS ofrecido por el proponente debe ser compatible con el ecosistema Microsoft dispuesto por la entidad.</t>
  </si>
  <si>
    <t>Office 365 - Word: Parametrizar plantillas de documentos tipo que se utilizaran en los procesos implementados</t>
  </si>
  <si>
    <t>Office 365 - Word: Permitir generar documentos automaticos con base en la data de una transacción/instancia de proceso</t>
  </si>
  <si>
    <t>Office 365 - Word: Permitir modificar un documento de word desde el programa MS word, que por medio de la integración con Aura reealizara la sinconización de cambios en el documento del BPM</t>
  </si>
  <si>
    <t>Office 365 - Word: Estampar firma electronica sobre el documento de word y generar pdf seguro</t>
  </si>
  <si>
    <t>Office 365 - Excel: Generar una hoja de excel de forma automatica con base en la data de una transaacción/instancia de proceso</t>
  </si>
  <si>
    <t>Office 365 - Excel: Cargar información al IBPMS desde un archivo de MS Excel</t>
  </si>
  <si>
    <t>Office 365 - Outlook: Iniciar un proceso en el IBPMS con base en la recepción de un Email</t>
  </si>
  <si>
    <t>Office 365 - Outlook: Leer los datos del correo y transcibir el asunto, destinatario y guardar adjuntos del email en los campos dispuestos en el BPM</t>
  </si>
  <si>
    <t>Office 365 - Outlook: Crear agendas de Outlook con base en la información de las tareas de los procesos</t>
  </si>
  <si>
    <t xml:space="preserve">debe permitir la interacion con dispositivos biometricos </t>
  </si>
  <si>
    <t>EL IBPMS debe permitir iniciar procesos de RPA o RDA</t>
  </si>
  <si>
    <t>Permitir realizar el consumo de un servicio web que soporte tecnología SOAP y REST de forma nativa en el BPM</t>
  </si>
  <si>
    <t>Contar con una suite de servicios que expongan funcionalidades para realizar funcionalidades en el IBPMS por otras aplicaciones</t>
  </si>
  <si>
    <t>El IBPMS debe permitir autenticación a través de Directorio Activo de Microsoft</t>
  </si>
  <si>
    <t>Reglas de Negocio</t>
  </si>
  <si>
    <t>El IBPMS debe incluir su propio motor de reglas de negocio totalmente integrado que no requiera un producto de un tercero.</t>
  </si>
  <si>
    <t>El IBPMS debe permitir que las reglas de negocio puedan ser modificadas en el ambiente de ejecución en tiempo real a través de una interfaz web.</t>
  </si>
  <si>
    <t>El IBPMS debe soportar el uso de tablas de decisión.</t>
  </si>
  <si>
    <t>El IBPMS debe soportar el uso de grupos de reglas</t>
  </si>
  <si>
    <t>El IBPMS debe soportar el uso de precondiciones</t>
  </si>
  <si>
    <t>El IBPMS debe permitir la definición de reglas de negocio impulsadas por información relacionada con la duración y fechas de vencimiento de tareas</t>
  </si>
  <si>
    <t>El IBPMS debe soportar acceso a APIs para integración de programa</t>
  </si>
  <si>
    <t>El IBPMS debe soportar Funciones predeterminadas y personalizadas</t>
  </si>
  <si>
    <t>El IBPMS debe soportar Asistentes para usuarios no técnicos</t>
  </si>
  <si>
    <t>El IBPMS debe soportar Reglas que tengan la habilidad para responder a situaciones complejas de negocio</t>
  </si>
  <si>
    <t>El IBPMS debe soportar API matemática para uso de funciones matemáticas más comunes</t>
  </si>
  <si>
    <t>IBPMS integración</t>
  </si>
  <si>
    <t>Permitir cambiar las reglas de negocio en el ambiente de producción</t>
  </si>
  <si>
    <t>Permitir cambiar parámetros en el ambiente de producción, entre ellos entidades paramétricas, reglas de negocio, vocabulario.</t>
  </si>
  <si>
    <t>Captura de documentos</t>
  </si>
  <si>
    <t>El sistema debe permitir definir metadatos a los documentos producidos o adjuntos en los procesos</t>
  </si>
  <si>
    <t>El sistrema debe permitir la asignación automatica de documentos</t>
  </si>
  <si>
    <t>El sistema debe validar y controlar la entrada de los metadatos mínimos obligatorios.</t>
  </si>
  <si>
    <t>El sistema debe permitir el almacenamiento de archivos de imágenes en formatos comunes estándar como TIFF, MultiTIFF. JPEG y PDF, Video, Sonido y cualquier otro formato de contenido.</t>
  </si>
  <si>
    <t>El sistema debe permitir el escaneo distribuido: permitir que los usuarios remotos puedan importar documentos al sistema por escaneo directo mediante la web a través de un escáner de escritorio compatible para bajos volúmenes.</t>
  </si>
  <si>
    <t>El sistema debería permitir, para completar el proceso de captura, que los usuarios hagan llegar a otros usuarios los documentos electrónicos.</t>
  </si>
  <si>
    <t>El sistema debe permitir a usuarios con privilegios el reemplazo de documentos digitalizados, que por error humano así lo requiera. Esta acción exige la debida observación.</t>
  </si>
  <si>
    <t>El IBPMS debe permitir visualizar los documentos desde un visor nativo de formulario, sin la necesidad de descargar el documento</t>
  </si>
  <si>
    <t>Buenas prácticas cero papel</t>
  </si>
  <si>
    <t>El sistema debe proveer en la mayor cantidad posible, la generación de reportes para las distribuciones físicas de documentos, facilitando su control mediante formularios del sistema y evitando la impresión de planillas de entrega.</t>
  </si>
  <si>
    <t>Las plantillas de Word deben contar con un buscador para su fácil recuperación y actualización</t>
  </si>
  <si>
    <t>El sistema debe permitir la gestión de plantillas de Word, de manera que los usuarios puedan hacer uso de las mismas. Estas plantillas deben generarse de forma automatica y  nativamente en la plataforma del usuario y sincrinizar los cambios realizados en el BPM</t>
  </si>
  <si>
    <t>El sistema debe permitir sobre plantillas de Word la creación, asignación, modificación, preparación, aprobación secuencial. Todas estas funciones desde la misma plataforma.</t>
  </si>
  <si>
    <t>Los cambios efectuados de las plantillas de Word, deben sincronizarse automáticamente y guardarse en plataforma.</t>
  </si>
  <si>
    <t>El sistema debe permitir enviar documentos a usuarios y estos puedan abrir y editar cuyos cambios deben ser registrados directamente sobre el documento. En todo caso debe gestionarse una sola versión del documento o varias versiónes según la configuración seleccionada</t>
  </si>
  <si>
    <t>La plantilla utilizada por el usuario debe alojarse nativamente en la plataforma, el cual debe permitir la edición del documento las veces que el usuario lo requiera.</t>
  </si>
  <si>
    <t>El sistema debe facilitar los análisis de antecedentes, proyección de respuesta y tramite que haya lugar hasta culminación del asunto.</t>
  </si>
  <si>
    <t>El sistema debe permitir generar documentos base de forma automatica y ser dinamicos con base en la información de cada proceso.</t>
  </si>
  <si>
    <t>El sistema debe integrarse con entidades certificadoras de firmas.</t>
  </si>
  <si>
    <t>Diseñador de modelo de datos</t>
  </si>
  <si>
    <t>El IBPMS debe incluir un modelador de datos totalmente integrado, el cual soporta la creación de modelos de datos Entidad-Relación estructurados.</t>
  </si>
  <si>
    <t>El IBPMS debe soportar la creación de estructuras de datos de negocio de una manera gráfica y lógica.</t>
  </si>
  <si>
    <t xml:space="preserve">El modelo de datos puede ser compartido entre procesos del BPM, y puede ser utilizado en cualquier proceso </t>
  </si>
  <si>
    <t xml:space="preserve">El IBPMS debesoportar la creacion de clases de proceso que se puedan reutilizar en otros procesos </t>
  </si>
  <si>
    <t>El IBPMS debe ofrecer un asistente gráfico para crear y modificar el modelo de datos: entidades, atributos, relaciones. Una vista gráfica del modelo también debe estar disponible para facilitar aún más la definición y manejo de datos.</t>
  </si>
  <si>
    <t>Tipos de datos y formatos</t>
  </si>
  <si>
    <t>El IBPMS debe soportar los tipos de datos estandar existentes y arreglos de datos</t>
  </si>
  <si>
    <t>El IBPMS debe permitir la modificación de la apariencia de cualquier campo en formatos y fuentes existentes.</t>
  </si>
  <si>
    <t>Botones de acción</t>
  </si>
  <si>
    <t>El IBPMS debe soportar botones a los que se pueda invocar acciones como web services o reglas de negocio para iniciar otras acciones dentro del flujo de proceso.</t>
  </si>
  <si>
    <t>El IBPMS debe permitir la habilitación/deshabilitación de Botones con base en reglas de edición que estén asociadas con el botón.</t>
  </si>
  <si>
    <t>El IBPMS debe permitir la invocación de scripts de base de datos para ejecución.</t>
  </si>
  <si>
    <t>Validación de datos</t>
  </si>
  <si>
    <t>El IBPMS en el caso que los datos registrados en la forma no sean válidos, debe presentar un mensaje de error al usuario. El mensaje puede ser definido junto con la regla de validación.</t>
  </si>
  <si>
    <t xml:space="preserve">El IBPMS debe soportar diferentes maneras de formularios dinámicos </t>
  </si>
  <si>
    <t>El IBPMS debe garantizar la protección de un campo, configurandola con base en los valores de otros campos de la misma o de otra forma</t>
  </si>
  <si>
    <t>El IBPMS debe garantizar la protección de un campo, configurandola a través de reglas y expresiones de editabilidad.</t>
  </si>
  <si>
    <t>Disparadores de eventos</t>
  </si>
  <si>
    <t>El IBPMS debe soportar Disparadores globales, relacionados a instancias,disparadores de atributos, de datos de fórmulas, de aplicaciones externas</t>
  </si>
  <si>
    <t>El IBPMS debe soportar Consultas SQL</t>
  </si>
  <si>
    <t>El IBPMS debe soportar Ejecución de scripts</t>
  </si>
  <si>
    <t>El IBPMS debe soportar Llamados a web services</t>
  </si>
  <si>
    <t>El IBPMS debe soportar Llamados a colas de mensajes</t>
  </si>
  <si>
    <t>El IBPMS debe soportar Llamados API</t>
  </si>
  <si>
    <t xml:space="preserve">El IBPMS debe soportar la ejecución automática de Cambios de estados, reglas, temporizadores, asignación de tareas, </t>
  </si>
  <si>
    <t>Fechas de vencimiento</t>
  </si>
  <si>
    <t>El IBPMS debe permitir la definición de las fechas de vencimiento independiente por cada tarea del proceso. La configuración de la duración de una tarea debe poder hacerse en las propiedades de la tarea y/o utilizando una expresión.</t>
  </si>
  <si>
    <t>El IBPMS debe permitir la configuración de la duración de proceso general en las propiedades del proceso y de cada tarea</t>
  </si>
  <si>
    <t>El IBPMS debe permitir la configuración de fechas de vencimiento dinámicamente en ejecución, en las propiedades de la tarea y/o utilizando una expresión.</t>
  </si>
  <si>
    <t>El IBPMS debe permitir configurar por defecto, la fecha de vencimiento con base en el tiempo de inicio del proceso, más su duración estándar (SLA).</t>
  </si>
  <si>
    <t>El IBPMS debe permitir calcular las fechas de vencimiento a partir de una expresión, de acuerdo con tiempos objetivo específicos de finalización.</t>
  </si>
  <si>
    <t>Asignación</t>
  </si>
  <si>
    <t>El IBPMS debe permitir soporta la asignación de tareas por usuario y grupos de usuario</t>
  </si>
  <si>
    <t>El IBPMS debe soportar la asignación de tareas por equipo y por grupo</t>
  </si>
  <si>
    <t xml:space="preserve">El IBPMS debe soportar la asignación de tareas por roles </t>
  </si>
  <si>
    <t>El IBPMS debe soportar la asignación de tareas por carga de trabajo, entre los recursos disponibles y métodos de distribución como: colas (todos), secuencial (round robin) y primero disponible.</t>
  </si>
  <si>
    <t>El IBPMS debe contar con un asistente para la definición de asignaciones</t>
  </si>
  <si>
    <t>El IBPMS no debe requerir programación para definición de asignaciones</t>
  </si>
  <si>
    <t>El IBPMS debe permitir que el usuario final asignado a una actividad puede renunciar a su asignación.</t>
  </si>
  <si>
    <t>Algoritmos de asignación de usuario</t>
  </si>
  <si>
    <t>El IBPMS debe permitir la asignación de participantes basada en condiciones múltiples. Estas condiciones pueden ser propiedades de usuario, grupos u otras.</t>
  </si>
  <si>
    <t>El IBPMS debe permitir la asignación basado en la jerarquía empresarial</t>
  </si>
  <si>
    <t>El IBPMS debe permitir la asignación basado en la ubicación del usuario</t>
  </si>
  <si>
    <t>El IBPMS debe permitir soportar la inclusión de usuarios en casos abiertos</t>
  </si>
  <si>
    <t>El IBPMS debe soportar reglas complejas de asignación</t>
  </si>
  <si>
    <t>Escalamiento</t>
  </si>
  <si>
    <t>El IBPMS debe incluir varias opciones para configurar la recurrencia de escalamiento a partir de opciones de configuración de alarmas.</t>
  </si>
  <si>
    <t>Versionamiento</t>
  </si>
  <si>
    <t>El IBPMS debe permitir al usuario en el momento de la publicación de una nueva versión, escoger si se actualizan las instancias vigentes o no.</t>
  </si>
  <si>
    <t>El IBPMS debe permitir que las instancias vigentes permanecen en versiones anteriores al publicar una nueva versión</t>
  </si>
  <si>
    <t>El IBPMS debe permitirles a los usuarios visualizar el estado actual de las instancias y revisar en cuál versión se está ejecutando la instancia.</t>
  </si>
  <si>
    <t>El IBPMS debe asegurar que todos los elementos del proceso sean versionados, las versiones posteriores deben ser independientes a las anteriores.</t>
  </si>
  <si>
    <t>El IBPMS debe permitir el control de versiones con acceso a versiones antiguas</t>
  </si>
  <si>
    <t>Gestión de tareas</t>
  </si>
  <si>
    <t xml:space="preserve">El modelador del IBPMS puede configurar el número de versión y de release. </t>
  </si>
  <si>
    <t>El sistema debe permitir la asignación de niveles de seguridad a los procesos y objetos contenidos en ellos como documentos , imágenes audio e información.</t>
  </si>
  <si>
    <t>El sistema debe permitir la asignación a los usuarios de habilitaciones de seguridad acordes con la jerarquía de las dependencias.</t>
  </si>
  <si>
    <t>El sistema debe soportar la aplicación automática como valor por defecto del nivel mínimo de seguridad a cada uno de los procesos implementados y sus objetos y atributos</t>
  </si>
  <si>
    <t>En la información confidencial solo puede ser consultada por los perfiles autorizados e igualmente restringir documentos de consulta por dependencias.</t>
  </si>
  <si>
    <t>El sistema debe permitir configurar y seleccionar las configuraciones de creación, modificación y lectura sobre los atributos de los procesos implementados en el BPM</t>
  </si>
  <si>
    <t>El IBPMS debe contar con funcionalidades de seguridad que permita la configuración de diferentes tipos de autenticación</t>
  </si>
  <si>
    <t>El IBPMS debe contar con funcionalidades de seguridad que permita la separación explicita de usuarios internos y externos</t>
  </si>
  <si>
    <t xml:space="preserve"> Perfiles y usuarios del BPM</t>
  </si>
  <si>
    <t>Debe tener una central de administración de usuarios basada en roles y perfiles.</t>
  </si>
  <si>
    <t>Jerarquías organizacionales</t>
  </si>
  <si>
    <t>El sistema debe permitir la parametrización de la interface de usuario en función de su perfil.</t>
  </si>
  <si>
    <t>Debe permitir al usuario administrador consultar los roles y perfiles existentes en el sistema, parametrizar y cerar nuevos roles y perfiles en el  BPM</t>
  </si>
  <si>
    <t>Debe permitir al usuario administrador crear y editar un perfil mediante el uso de roles disponibles.</t>
  </si>
  <si>
    <t>Debe permitir al usuario administrador crear los perfiles requeridos de acuerdo a la necesidad de la organización, sin necesidad de desarrollo adicional.</t>
  </si>
  <si>
    <t>Debe permitir al usuario administrador activar usuarios que se encuentran en el directorio activo, para asignar la dependencia que pertenecen y su perfil.</t>
  </si>
  <si>
    <t>Debe permitir autenticar a los usuarios empleados con el mismo login y contraseña del directorio activo</t>
  </si>
  <si>
    <t>El sistema debe permitir desactivar usuarios del sistema.</t>
  </si>
  <si>
    <t>El sistema debe permitir configurar dependencias y asociar a los funcionarios a las mismas.</t>
  </si>
  <si>
    <t>El sistema debe permitir configurar calendarios personalizados por proceso con días y horas no laborales y festivos, de tal manera que no se tengan en cuentan para vencimientos y alertas de tareas</t>
  </si>
  <si>
    <t>El sistema debe permitir configurar alertas por vencimiento de tiempo de ejecución para las tareas de tal manera se pueda notificar al responsable o superior</t>
  </si>
  <si>
    <t>El sistema debe permitir aprobar o rechazar las solicitudes realizadas por los usuarios con su correspondiente trazabilidad</t>
  </si>
  <si>
    <t>El sistema debe permitir realizar cambios en el modelo y diseño del proceso, junto con sus formularios y reglas en tiempo real sin afectar la ejecución de los procesos en curso</t>
  </si>
  <si>
    <t>El sistema debe contar con un mecanismo de firma electronica</t>
  </si>
  <si>
    <t>Debe permitir elegir los usuarios autorizados para firmar documentos.</t>
  </si>
  <si>
    <t>Debe permitir elegir qué tipo de firma puedo utilizar el usuario autorizado. Firma manuscrita, electrónico y/o digital.</t>
  </si>
  <si>
    <t>Debe permitir asociar el grafo digitalizado al usuario autorizado para firma electrónica.</t>
  </si>
  <si>
    <t xml:space="preserve">debera permitir la creacion de portales para usuarios externos </t>
  </si>
  <si>
    <t xml:space="preserve">Las pantallas de la aplicación deben poderse acceder desde cualquier navegador (Browser) del mercado principalmente Internet Explorer y Google Chome en sus últimas versiones. PC, tablet, celular </t>
  </si>
  <si>
    <t>Debe permitir al usuario final consultar el estado de sus solicitudes y realizar seguimiento a los mismos</t>
  </si>
  <si>
    <t>Debe permitir mostrar al usuario final realizar tracking de sus solicitudes</t>
  </si>
  <si>
    <t>El portal del usuario debe presentar los botones a que tiene acceso según el perfil asignado.</t>
  </si>
  <si>
    <t>Debe presentar una bandeja conlas tareas de proceso en curso y terminadas</t>
  </si>
  <si>
    <t>Proveer una bandeja de tareas pendientes donde encontrarán los trámites que tengan asignados para gestionar</t>
  </si>
  <si>
    <t xml:space="preserve">El sistema debe permitir crera  tramites en linea hacia la ciudadania usuario externo </t>
  </si>
  <si>
    <t>El sistema debe contar con un módulo de usuario y clave para usuarios externos</t>
  </si>
  <si>
    <t>El sistema debe contar con roles y perfiles para usuarios externos</t>
  </si>
  <si>
    <t>El sistema debe permitir gestionar a los usuarios externos su credencial de acuerdo a la politica de seguridad establecida</t>
  </si>
  <si>
    <t>El sistema debe contar con un portal para usuarios externos personalizable según el rol</t>
  </si>
  <si>
    <t>El sistema debe permitir integrarse con el gestor documental de la entidad por medio de servicios REST o SOAP</t>
  </si>
  <si>
    <t>El sistema debe contar con un módulo de administración de usuarios externos</t>
  </si>
  <si>
    <t>El sistema debe permitir guardar los datos de los usuarios externos dentro de una entidad de infromación</t>
  </si>
  <si>
    <t>El sistema debe enviarle notificaciones al ciudadano o proveedor por medio de correo electrónico registrado en el sistema</t>
  </si>
  <si>
    <t>El módulo del ciudadano debe permitirle cambiar sus datos personales.</t>
  </si>
  <si>
    <t>El sistema debe permitir el control de tiempo de eventos y tareas para la presentación de información por parte de ciudadanos y proveedores, estos eventos de tiempo deben gestionarse de forma automatica</t>
  </si>
  <si>
    <t>Reportes</t>
  </si>
  <si>
    <t>Debe brindar servicios de Consultas paramétricas por rangos y filtros.</t>
  </si>
  <si>
    <t>el IBPMS debe permitir intregracion con la herramita de BI del INC Qlick View</t>
  </si>
  <si>
    <t xml:space="preserve">El IBPMS debe contar con un BAM (business Activity  Monitoring) </t>
  </si>
  <si>
    <t>MODELO DE DATOS</t>
  </si>
  <si>
    <t>Formularios</t>
  </si>
  <si>
    <t>El IBPMS debe permitir dentro de las formularios diseñadas la visualización de los campos requeridos</t>
  </si>
  <si>
    <t>El IBPMS debe permitir definir dentro de las formularios diseñadas la definición de reglas de validación, expresiones o políticas</t>
  </si>
  <si>
    <t>El IBPMS debe permitir la definición de mínimos y máximos para los campos tipo: numéricos, de moneda y de fecha en las formularios diseñadas, adicionalmente estos rangos deben poder definirse como valores pueden ser fijos o evaluarse de acuerdo a condiciones de negocio</t>
  </si>
  <si>
    <t>El IBPMS debe permitir en el diseñador de formularios la presentación de un campo dependiendo del valor de otros campos</t>
  </si>
  <si>
    <t>El IBPMS debe permitir en el diseñador de formularios la presentación de un campo dependiendo del valor de reglas de negocio</t>
  </si>
  <si>
    <t>ADMINISTRACION</t>
  </si>
  <si>
    <t>Gestión de usuarios externos</t>
  </si>
  <si>
    <t>Gestión de usuarios externos 
por medio de la Web</t>
  </si>
  <si>
    <t>Permitir que el acceso a los documentos sea configurado de acuerdo con las políticas y roles definidos en cada proceso automatizado</t>
  </si>
  <si>
    <t>El sistema debe proveer un mecanismo grafico de seguimiento de tareas o procesos pendientes por tramitar.</t>
  </si>
  <si>
    <t>2.1</t>
  </si>
  <si>
    <t>CAPACITACION</t>
  </si>
  <si>
    <t xml:space="preserve">CUMPLE </t>
  </si>
  <si>
    <t>OBSERVACION</t>
  </si>
  <si>
    <t>INFRAESTRUCTURA</t>
  </si>
  <si>
    <t>1.1.6.</t>
  </si>
  <si>
    <t>EMR-116</t>
  </si>
  <si>
    <t>1.1.7.</t>
  </si>
  <si>
    <t>EMR-117</t>
  </si>
  <si>
    <t>El producto ofertado debera  encontrarse en el cuadrante magico de Gartner para iBPMS vigente. 2018  ó  2019</t>
  </si>
  <si>
    <t>El Producto debe contar con representacion en colombia</t>
  </si>
  <si>
    <t>La oferta debera ser presentada por el fabricante o un Partner autorizado por el fabricante</t>
  </si>
  <si>
    <t>El producto debe contar con varios Partners autorizados  por el fabricante en colombia</t>
  </si>
  <si>
    <t>El proveedor debera suministrar la infraestructura como como servicio durante un (1) año contado a partir de la entrega,  instalación y activacion del licenciamiento iBPM</t>
  </si>
  <si>
    <t xml:space="preserve">El proveedor debera entregar la plataforma de iBPMS operativa </t>
  </si>
  <si>
    <t xml:space="preserve">El proveedor debera armonizar la  infraestructura con la arquitectura  de aplicacaiones presentada por el INC  </t>
  </si>
  <si>
    <t>El licenciamiento ofertado debera  ser de forma perpeutua a nombre del INC.</t>
  </si>
  <si>
    <t>Todas las caracteristicas ofertadas deberán estar debidamente  licenciadas</t>
  </si>
  <si>
    <t>La oferta deebra inlcuir un año de mantenimiento y soporte para el licenciamiento.</t>
  </si>
  <si>
    <t>El producto deberá  ser escalable en cuanto a  cantidad de usuarios, procesos,  sesiones, transacciones.</t>
  </si>
  <si>
    <t>El producto debera ser 100% web</t>
  </si>
  <si>
    <t>El Producto debera ser cero code.</t>
  </si>
  <si>
    <t>El producto debe contar con un motor de orquestacion de procesos</t>
  </si>
  <si>
    <t>La solucuion ofertada debera inlcuir los ambientes de Desarrollo - Calidad - Producción.</t>
  </si>
  <si>
    <t>El Producto ofertado debe permitir su instalación on premisse o en la nube</t>
  </si>
  <si>
    <t>CANTIDAD</t>
  </si>
  <si>
    <t xml:space="preserve">Usuario Interno nombrado  </t>
  </si>
  <si>
    <t xml:space="preserve">Usuario Interno concurrente   </t>
  </si>
  <si>
    <t xml:space="preserve">Usuario Externo concurrente </t>
  </si>
  <si>
    <t xml:space="preserve">Usuario Implementador </t>
  </si>
  <si>
    <t xml:space="preserve">Curso formal de capacitación nivel intermedio implementador </t>
  </si>
  <si>
    <t>IIAS DE PROCESAMIENTO</t>
  </si>
  <si>
    <t>IIAS DE ALMACENAMIENTO</t>
  </si>
  <si>
    <t>IIAS DE MEMORIA</t>
  </si>
  <si>
    <t>ESPEFICICACIONES  REQUERIDAS</t>
  </si>
  <si>
    <t>El IBPMS debe contar con un módulo de auditoría que permita generar un historico de las actividades ejecutadas en una instancia/transacción de proceso especifica, con ejecutor, hora de inicio y fin de la tarea, nombre y codigo de la tarea</t>
  </si>
  <si>
    <t xml:space="preserve">El IBPMS debe soportar la creacion de clases de proceso que se puedan reutilizar en otros procesos </t>
  </si>
  <si>
    <t>La herramienta IBPMS Deberá permitir diagramar y modelar flujos de trabajo en notación  BPMN 2.0</t>
  </si>
  <si>
    <t>La herramienta IBPMS Deberá permitir diagramar y modelar los procesos en modelador nativo de la solución de  BPMN 2.0</t>
  </si>
  <si>
    <t>• Visualizar información en tiempo real el estado sus procesos</t>
  </si>
  <si>
    <t>El producto debera tener mecanismos de ejecución de RPA y RDA</t>
  </si>
  <si>
    <t>El producto debera estar preparado tecnologicamente para interactuar con el cliente interno y externo al INC</t>
  </si>
  <si>
    <t xml:space="preserve">El producto dispone de un conector a SAP   </t>
  </si>
  <si>
    <t xml:space="preserve">El producto dispone de un concector a office 365  </t>
  </si>
  <si>
    <t xml:space="preserve">Contar con conector con  Sharepoint Online </t>
  </si>
  <si>
    <t>EL debe disponer de conector share point on line</t>
  </si>
  <si>
    <t>Infraestructura Inicial Necesaria</t>
  </si>
  <si>
    <t>Caracteristicas Técnicas</t>
  </si>
  <si>
    <t>La oferta debe incluir una plataforma de iBMPS considerando licenciamiento e infraestructura conforme a las espececificaciones</t>
  </si>
  <si>
    <t xml:space="preserve">El Producto debera contar en colombia  con implementaciones para mas de 800 usuarios. </t>
  </si>
  <si>
    <t>Descripción del servicio</t>
  </si>
  <si>
    <t>ANEXO COSTOS PRODUCTOS Y SERVICIOS</t>
  </si>
  <si>
    <t>CONVOCATORIA PÚBLICA N° XXX - 2019</t>
  </si>
  <si>
    <t>EMR-##</t>
  </si>
  <si>
    <t>DESCRIPCIÓN</t>
  </si>
  <si>
    <t>CANT</t>
  </si>
  <si>
    <t>COSTOS MENSUALES 
Contrato</t>
  </si>
  <si>
    <t>Vr. Unitario</t>
  </si>
  <si>
    <t xml:space="preserve">IVA
% </t>
  </si>
  <si>
    <t>IVA
Total</t>
  </si>
  <si>
    <t>Valor Total con IVA</t>
  </si>
  <si>
    <t>Pesos Colombianos, sin centavos</t>
  </si>
  <si>
    <t xml:space="preserve">TOTAL </t>
  </si>
  <si>
    <t>______________________________________________</t>
  </si>
  <si>
    <t>FIRMA REPRESENTANTE LEGAL</t>
  </si>
  <si>
    <t xml:space="preserve">RESUMEN COSTOS </t>
  </si>
  <si>
    <t>COSTO TOTAL IVA INCLUIDO</t>
  </si>
  <si>
    <t>PORCENTAJE LIMITE</t>
  </si>
  <si>
    <t>SUBTOTAL</t>
  </si>
  <si>
    <t>TOTAL CONTRATO  INCLUIDO IVA</t>
  </si>
  <si>
    <t xml:space="preserve">NOTA: </t>
  </si>
  <si>
    <t>Si los valores de la columnas Costo Total Iva Incluido no estan en verde, es un indicador de que los valores tope estimados sobrepasan el presupuesto</t>
  </si>
  <si>
    <t>EMR-41</t>
  </si>
  <si>
    <t>EMR-31</t>
  </si>
  <si>
    <t>EMR-21</t>
  </si>
  <si>
    <t>Licenciamiento inicial necesario</t>
  </si>
  <si>
    <t>ARCHIVO EXCEL TECNICOS INVITACIONPUBLICA_IBPMS</t>
  </si>
  <si>
    <t>CostoProductosServicio</t>
  </si>
  <si>
    <t>TotalCostos</t>
  </si>
  <si>
    <t>Costos de productos de servicios</t>
  </si>
  <si>
    <t>Total de costos de los servicios</t>
  </si>
  <si>
    <t>La arquitectura de Infraestructura como servicios IAAS esperada, deberá estar implementada en modelo de granja de servidores, con un servidor de aplicaciones y un servidor de base de datos.</t>
  </si>
  <si>
    <t>La instalación de la solución deberá garantizar que se encuentren los entornos de Desarrollo, calidad y Producción.</t>
  </si>
  <si>
    <t>CONTACTO DE VERIFICACIÓN
NOMBRE, CORREO, TELEFONO</t>
  </si>
  <si>
    <t>PARTNER</t>
  </si>
  <si>
    <t>CIUDAD</t>
  </si>
  <si>
    <t># DE FOLIO</t>
  </si>
  <si>
    <t>ANEXO CERTIFICACIONES POR FABRICANTE</t>
  </si>
  <si>
    <t>NUMERO DE USUARIOS LICENCIADOS CERTIFICADO POR FABRICANTE</t>
  </si>
  <si>
    <t>NOMBRE EMPRESA DONDE ESTA EL PRODUCTO INSTALADO</t>
  </si>
  <si>
    <t>INSTALACIONES</t>
  </si>
  <si>
    <t>PARTNERS</t>
  </si>
  <si>
    <t>Instalaciones de mas de 800 usuarios</t>
  </si>
  <si>
    <t>Listado de Partners certificados por fabricante</t>
  </si>
  <si>
    <t>Ancho de banda de download 500 GB/MES</t>
  </si>
  <si>
    <t>ANEXO EXPERIENCIA</t>
  </si>
  <si>
    <t>EXPERIENCIA DEL PROPONENTE</t>
  </si>
  <si>
    <t>OBJETO</t>
  </si>
  <si>
    <t>ENTIDAD CONTRATANTE</t>
  </si>
  <si>
    <t>PLAZO EJECUCIÓN EN MESES</t>
  </si>
  <si>
    <t xml:space="preserve">FECHA DE INICIACIÓN </t>
  </si>
  <si>
    <t xml:space="preserve">FECHA DE TERMINACIÓN </t>
  </si>
  <si>
    <t>VALOR EN PESOS</t>
  </si>
  <si>
    <t>SMMLV</t>
  </si>
  <si>
    <t>día/mes/año</t>
  </si>
  <si>
    <t>Conectores SAP / Office 365</t>
  </si>
  <si>
    <t>INSTALACIONES MAS DE 800 USUARIOS DEL PRODUCTO EN COLOMBIA</t>
  </si>
  <si>
    <t xml:space="preserve">LISTADO DE PARTNERS EN COLOMBIA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</si>
</sst>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4" formatCode="_(&quot;$&quot;\ * #,##0.00_);_(&quot;$&quot;\ * \(#,##0.00\);_(&quot;$&quot;\ * &quot;-&quot;??_);_(@_)"/>
    <numFmt numFmtId="164" formatCode="_-&quot;$&quot;\ * #,##0_-;\-&quot;$&quot;\ * #,##0_-;_-&quot;$&quot;\ * &quot;-&quot;_-;_-@_-"/>
    <numFmt numFmtId="165" formatCode="_-* #,##0_-;\-* #,##0_-;_-* &quot;-&quot;_-;_-@_-"/>
    <numFmt numFmtId="166" formatCode="_ [$$-240A]\ * #,##0.00_ ;_ [$$-240A]\ * \-#,##0.00_ ;_ [$$-240A]\ * &quot;-&quot;??_ ;_ @_ "/>
    <numFmt numFmtId="167" formatCode="0.00000000000000%"/>
    <numFmt numFmtId="168" formatCode="_ [$$-240A]\ * #,##0.0000000000000000_ ;_ [$$-240A]\ * \-#,##0.0000000000000000_ ;_ [$$-240A]\ * &quot;-&quot;??_ ;_ @_ "/>
    <numFmt numFmtId="169" formatCode="_ [$$-240A]\ * #,##0_ ;_ [$$-240A]\ * \-#,##0_ ;_ [$$-240A]\ * &quot;-&quot;??_ ;_ @_ "/>
    <numFmt numFmtId="170" formatCode="_(&quot;$&quot;\ * #,##0_);_(&quot;$&quot;\ * \(#,##0\);_(&quot;$&quot;\ * &quot;-&quot;??_);_(@_)"/>
    <numFmt numFmtId="171" formatCode="0.000000000000000"/>
    <numFmt numFmtId="172" formatCode="[$$-240A]\ #,##0"/>
  </numFmts>
  <fonts count="39" x14ac:knownFonts="1">
    <font>
      <sz val="11"/>
      <color theme="1"/>
      <name val="Calibri"/>
      <family val="2"/>
      <scheme val="minor"/>
    </font>
    <font>
      <sz val="10"/>
      <name val="Arial"/>
      <family val="2"/>
    </font>
    <font>
      <sz val="8"/>
      <name val="Verdana"/>
      <family val="2"/>
    </font>
    <font>
      <b/>
      <sz val="11"/>
      <name val="Verdana"/>
      <family val="2"/>
    </font>
    <font>
      <b/>
      <sz val="8"/>
      <name val="Verdana"/>
      <family val="2"/>
    </font>
    <font>
      <b/>
      <sz val="10"/>
      <color indexed="9"/>
      <name val="Verdana"/>
      <family val="2"/>
    </font>
    <font>
      <b/>
      <sz val="9"/>
      <name val="Verdana"/>
      <family val="2"/>
    </font>
    <font>
      <sz val="10"/>
      <name val="Verdana"/>
      <family val="2"/>
    </font>
    <font>
      <b/>
      <sz val="10"/>
      <name val="Verdana"/>
      <family val="2"/>
    </font>
    <font>
      <b/>
      <sz val="10"/>
      <color theme="0"/>
      <name val="Verdana"/>
      <family val="2"/>
    </font>
    <font>
      <sz val="11"/>
      <color theme="1"/>
      <name val="Calibri"/>
      <family val="2"/>
      <scheme val="minor"/>
    </font>
    <font>
      <b/>
      <sz val="12"/>
      <name val="Verdana"/>
      <family val="2"/>
    </font>
    <font>
      <u/>
      <sz val="10"/>
      <name val="Verdana"/>
      <family val="2"/>
    </font>
    <font>
      <b/>
      <sz val="9"/>
      <color indexed="81"/>
      <name val="Tahoma"/>
      <family val="2"/>
    </font>
    <font>
      <sz val="9"/>
      <name val="Arial"/>
      <family val="2"/>
    </font>
    <font>
      <b/>
      <sz val="11"/>
      <color theme="0"/>
      <name val="Verdana"/>
      <family val="2"/>
    </font>
    <font>
      <sz val="11"/>
      <name val="Calibri"/>
      <family val="2"/>
      <scheme val="minor"/>
    </font>
    <font>
      <b/>
      <sz val="9"/>
      <color theme="0"/>
      <name val="Verdana"/>
      <family val="2"/>
    </font>
    <font>
      <b/>
      <sz val="8"/>
      <color theme="0"/>
      <name val="Verdana"/>
      <family val="2"/>
    </font>
    <font>
      <b/>
      <sz val="11"/>
      <color rgb="FFFFFFFF"/>
      <name val="Arial"/>
      <family val="2"/>
    </font>
    <font>
      <b/>
      <sz val="11"/>
      <color rgb="FF000000"/>
      <name val="Arial"/>
      <family val="2"/>
    </font>
    <font>
      <sz val="11"/>
      <color rgb="FF000000"/>
      <name val="Arial"/>
      <family val="2"/>
    </font>
    <font>
      <sz val="10"/>
      <color theme="1"/>
      <name val="Calibri"/>
      <family val="2"/>
      <scheme val="minor"/>
    </font>
    <font>
      <sz val="10"/>
      <color rgb="FF000000"/>
      <name val="Arial Narrow"/>
      <family val="2"/>
    </font>
    <font>
      <b/>
      <sz val="10"/>
      <color theme="1"/>
      <name val="Arial Narrow"/>
      <family val="2"/>
    </font>
    <font>
      <sz val="10"/>
      <color theme="1"/>
      <name val="Arial Narrow"/>
      <family val="2"/>
    </font>
    <font>
      <b/>
      <sz val="10"/>
      <color rgb="FF000000"/>
      <name val="Arial Narrow"/>
      <family val="2"/>
    </font>
    <font>
      <sz val="10"/>
      <color rgb="FF444444"/>
      <name val="Arial"/>
      <family val="2"/>
    </font>
    <font>
      <b/>
      <sz val="11"/>
      <color theme="1"/>
      <name val="Calibri"/>
      <family val="2"/>
      <scheme val="minor"/>
    </font>
    <font>
      <b/>
      <sz val="11"/>
      <color theme="0"/>
      <name val="Calibri"/>
      <family val="2"/>
      <scheme val="minor"/>
    </font>
    <font>
      <sz val="11"/>
      <color theme="0"/>
      <name val="Calibri"/>
      <family val="2"/>
      <scheme val="minor"/>
    </font>
    <font>
      <sz val="9"/>
      <name val="Calibri"/>
      <family val="2"/>
      <scheme val="minor"/>
    </font>
    <font>
      <sz val="10"/>
      <name val="Calibri"/>
      <family val="2"/>
      <scheme val="minor"/>
    </font>
    <font>
      <b/>
      <sz val="11"/>
      <color theme="0"/>
      <name val="Arial"/>
      <family val="2"/>
    </font>
    <font>
      <b/>
      <sz val="10"/>
      <color theme="0"/>
      <name val="Arial"/>
      <family val="2"/>
    </font>
    <font>
      <u/>
      <sz val="10"/>
      <color theme="0"/>
      <name val="Verdana"/>
      <family val="2"/>
    </font>
    <font>
      <b/>
      <sz val="12"/>
      <color theme="0"/>
      <name val="Calibri"/>
      <family val="2"/>
      <scheme val="minor"/>
    </font>
    <font>
      <sz val="11"/>
      <color theme="0" tint="-0.34998626667073579"/>
      <name val="Calibri"/>
      <family val="2"/>
      <scheme val="minor"/>
    </font>
    <font>
      <sz val="10"/>
      <color theme="0"/>
      <name val="Verdana"/>
      <family val="2"/>
    </font>
  </fonts>
  <fills count="13">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0"/>
        <bgColor indexed="64"/>
      </patternFill>
    </fill>
    <fill>
      <patternFill patternType="solid">
        <fgColor rgb="FFFFFFCC"/>
        <bgColor indexed="64"/>
      </patternFill>
    </fill>
    <fill>
      <patternFill patternType="solid">
        <fgColor theme="5" tint="0.79998168889431442"/>
        <bgColor indexed="64"/>
      </patternFill>
    </fill>
    <fill>
      <patternFill patternType="solid">
        <fgColor rgb="FFC00000"/>
        <bgColor indexed="64"/>
      </patternFill>
    </fill>
    <fill>
      <patternFill patternType="solid">
        <fgColor rgb="FFD9D9D9"/>
        <bgColor indexed="64"/>
      </patternFill>
    </fill>
    <fill>
      <patternFill patternType="solid">
        <fgColor rgb="FFFFFFFF"/>
        <bgColor indexed="64"/>
      </patternFill>
    </fill>
    <fill>
      <patternFill patternType="solid">
        <fgColor theme="9" tint="0.59999389629810485"/>
        <bgColor indexed="64"/>
      </patternFill>
    </fill>
  </fills>
  <borders count="7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bottom/>
      <diagonal/>
    </border>
    <border>
      <left/>
      <right style="thin">
        <color indexed="64"/>
      </right>
      <top/>
      <bottom/>
      <diagonal/>
    </border>
    <border>
      <left style="thin">
        <color indexed="64"/>
      </left>
      <right style="medium">
        <color indexed="64"/>
      </right>
      <top/>
      <bottom style="thin">
        <color indexed="64"/>
      </bottom>
      <diagonal/>
    </border>
    <border>
      <left style="thin">
        <color indexed="64"/>
      </left>
      <right/>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double">
        <color indexed="64"/>
      </left>
      <right style="medium">
        <color rgb="FF808080"/>
      </right>
      <top/>
      <bottom style="medium">
        <color rgb="FF9BBB59"/>
      </bottom>
      <diagonal/>
    </border>
    <border>
      <left/>
      <right style="medium">
        <color rgb="FF808080"/>
      </right>
      <top/>
      <bottom style="medium">
        <color rgb="FF9BBB59"/>
      </bottom>
      <diagonal/>
    </border>
    <border>
      <left/>
      <right style="double">
        <color indexed="64"/>
      </right>
      <top/>
      <bottom style="medium">
        <color rgb="FF9BBB59"/>
      </bottom>
      <diagonal/>
    </border>
    <border>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21">
    <xf numFmtId="166" fontId="0" fillId="0" borderId="0"/>
    <xf numFmtId="166" fontId="1" fillId="0" borderId="0"/>
    <xf numFmtId="166" fontId="1" fillId="0" borderId="0" applyFont="0" applyFill="0" applyBorder="0" applyAlignment="0" applyProtection="0"/>
    <xf numFmtId="166" fontId="1" fillId="0" borderId="0"/>
    <xf numFmtId="166" fontId="10" fillId="0" borderId="0"/>
    <xf numFmtId="44" fontId="10" fillId="0" borderId="0" applyFont="0" applyFill="0" applyBorder="0" applyAlignment="0" applyProtection="0"/>
    <xf numFmtId="0" fontId="10" fillId="0" borderId="0"/>
    <xf numFmtId="0" fontId="10" fillId="0" borderId="0"/>
    <xf numFmtId="0" fontId="1" fillId="0" borderId="0"/>
    <xf numFmtId="0" fontId="1" fillId="0" borderId="0"/>
    <xf numFmtId="0" fontId="1" fillId="0" borderId="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165" fontId="10" fillId="0" borderId="0" applyFont="0" applyFill="0" applyBorder="0" applyAlignment="0" applyProtection="0"/>
    <xf numFmtId="164" fontId="10" fillId="0" borderId="0" applyFont="0" applyFill="0" applyBorder="0" applyAlignment="0" applyProtection="0"/>
  </cellStyleXfs>
  <cellXfs count="433">
    <xf numFmtId="166" fontId="0" fillId="0" borderId="0" xfId="0"/>
    <xf numFmtId="166" fontId="7" fillId="3" borderId="0" xfId="0" applyFont="1" applyFill="1" applyAlignment="1" applyProtection="1">
      <alignment horizontal="left" vertical="center" wrapText="1"/>
    </xf>
    <xf numFmtId="166" fontId="7" fillId="3" borderId="0" xfId="0" applyFont="1" applyFill="1" applyAlignment="1" applyProtection="1">
      <alignment horizontal="center" vertical="center" wrapText="1"/>
    </xf>
    <xf numFmtId="0" fontId="7" fillId="3" borderId="0" xfId="0" applyNumberFormat="1" applyFont="1" applyFill="1" applyAlignment="1" applyProtection="1">
      <alignment horizontal="center" vertical="center" wrapText="1"/>
    </xf>
    <xf numFmtId="0" fontId="2" fillId="7" borderId="29" xfId="0" applyNumberFormat="1" applyFont="1" applyFill="1" applyBorder="1" applyAlignment="1" applyProtection="1">
      <alignment horizontal="center" vertical="center" wrapText="1"/>
      <protection locked="0"/>
    </xf>
    <xf numFmtId="166" fontId="0" fillId="0" borderId="0" xfId="0"/>
    <xf numFmtId="166" fontId="14" fillId="6" borderId="0" xfId="0" applyFont="1" applyFill="1" applyProtection="1">
      <protection locked="0"/>
    </xf>
    <xf numFmtId="1" fontId="2" fillId="0" borderId="27" xfId="0" applyNumberFormat="1" applyFont="1" applyBorder="1" applyAlignment="1" applyProtection="1">
      <alignment horizontal="center" vertical="center" wrapText="1"/>
    </xf>
    <xf numFmtId="166" fontId="18" fillId="9" borderId="40" xfId="0" applyFont="1" applyFill="1" applyBorder="1" applyAlignment="1" applyProtection="1">
      <alignment horizontal="center" vertical="center" wrapText="1"/>
    </xf>
    <xf numFmtId="166" fontId="18" fillId="9" borderId="41" xfId="0" applyFont="1" applyFill="1" applyBorder="1" applyAlignment="1" applyProtection="1">
      <alignment horizontal="center" vertical="center" wrapText="1"/>
    </xf>
    <xf numFmtId="0" fontId="2" fillId="7" borderId="20" xfId="0" applyNumberFormat="1" applyFont="1" applyFill="1" applyBorder="1" applyAlignment="1" applyProtection="1">
      <alignment horizontal="center" vertical="center" wrapText="1"/>
      <protection locked="0"/>
    </xf>
    <xf numFmtId="0" fontId="2" fillId="7" borderId="36" xfId="0" applyNumberFormat="1" applyFont="1" applyFill="1" applyBorder="1" applyAlignment="1" applyProtection="1">
      <alignment horizontal="center" vertical="center" wrapText="1"/>
      <protection locked="0"/>
    </xf>
    <xf numFmtId="166" fontId="7" fillId="0" borderId="25" xfId="0" applyFont="1" applyFill="1" applyBorder="1" applyAlignment="1" applyProtection="1">
      <alignment horizontal="left" vertical="center" wrapText="1"/>
      <protection locked="0"/>
    </xf>
    <xf numFmtId="49" fontId="7" fillId="0" borderId="25" xfId="0" applyNumberFormat="1" applyFont="1" applyFill="1" applyBorder="1" applyAlignment="1" applyProtection="1">
      <alignment horizontal="left" vertical="center" wrapText="1"/>
      <protection locked="0"/>
    </xf>
    <xf numFmtId="49" fontId="7" fillId="0" borderId="33" xfId="0" applyNumberFormat="1" applyFont="1" applyFill="1" applyBorder="1" applyAlignment="1" applyProtection="1">
      <alignment horizontal="left" vertical="center" wrapText="1"/>
      <protection locked="0"/>
    </xf>
    <xf numFmtId="1" fontId="7" fillId="3" borderId="0" xfId="0" applyNumberFormat="1" applyFont="1" applyFill="1" applyAlignment="1" applyProtection="1">
      <alignment horizontal="center" vertical="center" wrapText="1"/>
    </xf>
    <xf numFmtId="1" fontId="9" fillId="9" borderId="40" xfId="1" applyNumberFormat="1" applyFont="1" applyFill="1" applyBorder="1" applyAlignment="1" applyProtection="1">
      <alignment horizontal="center" vertical="center" wrapText="1"/>
    </xf>
    <xf numFmtId="1" fontId="4" fillId="5" borderId="40" xfId="0" applyNumberFormat="1" applyFont="1" applyFill="1" applyBorder="1" applyAlignment="1" applyProtection="1">
      <alignment horizontal="center" vertical="center" wrapText="1"/>
    </xf>
    <xf numFmtId="1" fontId="2" fillId="0" borderId="31" xfId="0" applyNumberFormat="1" applyFont="1" applyBorder="1" applyAlignment="1" applyProtection="1">
      <alignment horizontal="center" vertical="center" wrapText="1"/>
    </xf>
    <xf numFmtId="166" fontId="20" fillId="10" borderId="60" xfId="0" applyFont="1" applyFill="1" applyBorder="1" applyAlignment="1" applyProtection="1">
      <alignment vertical="center"/>
    </xf>
    <xf numFmtId="166" fontId="20" fillId="10" borderId="61" xfId="0" applyFont="1" applyFill="1" applyBorder="1" applyAlignment="1" applyProtection="1">
      <alignment horizontal="center" vertical="center"/>
    </xf>
    <xf numFmtId="166" fontId="20" fillId="10" borderId="62" xfId="0" applyFont="1" applyFill="1" applyBorder="1" applyAlignment="1" applyProtection="1">
      <alignment horizontal="center" vertical="center" wrapText="1"/>
    </xf>
    <xf numFmtId="166" fontId="20" fillId="0" borderId="60" xfId="0" applyFont="1" applyBorder="1" applyAlignment="1" applyProtection="1">
      <alignment vertical="center"/>
    </xf>
    <xf numFmtId="166" fontId="21" fillId="0" borderId="61" xfId="0" applyFont="1" applyBorder="1" applyAlignment="1" applyProtection="1">
      <alignment horizontal="center" vertical="center" wrapText="1"/>
    </xf>
    <xf numFmtId="166" fontId="21" fillId="0" borderId="62" xfId="0" applyFont="1" applyBorder="1" applyAlignment="1" applyProtection="1">
      <alignment horizontal="center" vertical="center"/>
    </xf>
    <xf numFmtId="166" fontId="14" fillId="6" borderId="0" xfId="0" applyFont="1" applyFill="1" applyProtection="1"/>
    <xf numFmtId="166" fontId="8" fillId="2" borderId="7" xfId="0" applyFont="1" applyFill="1" applyBorder="1" applyAlignment="1" applyProtection="1">
      <alignment horizontal="left" vertical="center" wrapText="1"/>
    </xf>
    <xf numFmtId="166" fontId="8" fillId="2" borderId="27" xfId="0" applyFont="1" applyFill="1" applyBorder="1" applyAlignment="1" applyProtection="1">
      <alignment horizontal="left" vertical="center" wrapText="1"/>
    </xf>
    <xf numFmtId="166" fontId="8" fillId="2" borderId="13" xfId="0" applyFont="1" applyFill="1" applyBorder="1" applyAlignment="1" applyProtection="1">
      <alignment horizontal="left" vertical="center" wrapText="1"/>
    </xf>
    <xf numFmtId="166" fontId="9" fillId="9" borderId="25" xfId="0" applyFont="1" applyFill="1" applyBorder="1" applyAlignment="1" applyProtection="1">
      <alignment horizontal="center" vertical="center" wrapText="1"/>
    </xf>
    <xf numFmtId="0" fontId="7" fillId="0" borderId="27" xfId="0" applyNumberFormat="1" applyFont="1" applyFill="1" applyBorder="1" applyAlignment="1" applyProtection="1">
      <alignment horizontal="center" vertical="center" wrapText="1"/>
    </xf>
    <xf numFmtId="0" fontId="7" fillId="3" borderId="0" xfId="0" applyNumberFormat="1" applyFont="1" applyFill="1" applyAlignment="1" applyProtection="1">
      <alignment horizontal="left" vertical="center" wrapText="1"/>
    </xf>
    <xf numFmtId="166" fontId="7" fillId="3" borderId="0" xfId="0" applyFont="1" applyFill="1" applyAlignment="1" applyProtection="1">
      <alignment vertical="center" wrapText="1"/>
    </xf>
    <xf numFmtId="166" fontId="17" fillId="9" borderId="45" xfId="0" applyFont="1" applyFill="1" applyBorder="1" applyAlignment="1" applyProtection="1">
      <alignment vertical="center" wrapText="1"/>
    </xf>
    <xf numFmtId="166" fontId="4" fillId="5" borderId="45" xfId="0" applyFont="1" applyFill="1" applyBorder="1" applyAlignment="1" applyProtection="1">
      <alignment vertical="center" wrapText="1"/>
    </xf>
    <xf numFmtId="1" fontId="2" fillId="0" borderId="21" xfId="0" applyNumberFormat="1" applyFont="1" applyBorder="1" applyAlignment="1" applyProtection="1">
      <alignment horizontal="center" vertical="center" wrapText="1"/>
    </xf>
    <xf numFmtId="166" fontId="8" fillId="5" borderId="45" xfId="0" applyFont="1" applyFill="1" applyBorder="1" applyAlignment="1" applyProtection="1">
      <alignment vertical="center" wrapText="1"/>
    </xf>
    <xf numFmtId="166" fontId="8" fillId="5" borderId="40" xfId="0" applyFont="1" applyFill="1" applyBorder="1" applyAlignment="1" applyProtection="1">
      <alignment horizontal="center" vertical="center" wrapText="1"/>
    </xf>
    <xf numFmtId="1" fontId="8" fillId="5" borderId="40" xfId="0" applyNumberFormat="1" applyFont="1" applyFill="1" applyBorder="1" applyAlignment="1" applyProtection="1">
      <alignment horizontal="center" vertical="center" wrapText="1"/>
    </xf>
    <xf numFmtId="1" fontId="2" fillId="0" borderId="25" xfId="0" applyNumberFormat="1" applyFont="1" applyBorder="1" applyAlignment="1" applyProtection="1">
      <alignment horizontal="center" vertical="center" wrapText="1"/>
    </xf>
    <xf numFmtId="0" fontId="2" fillId="7" borderId="25" xfId="0" applyNumberFormat="1" applyFont="1" applyFill="1" applyBorder="1" applyAlignment="1" applyProtection="1">
      <alignment horizontal="left" vertical="center" wrapText="1"/>
      <protection locked="0"/>
    </xf>
    <xf numFmtId="0" fontId="2" fillId="7" borderId="25" xfId="0" applyNumberFormat="1" applyFont="1" applyFill="1" applyBorder="1" applyAlignment="1" applyProtection="1">
      <alignment vertical="center" wrapText="1"/>
      <protection locked="0"/>
    </xf>
    <xf numFmtId="0" fontId="2" fillId="7" borderId="28" xfId="0" applyNumberFormat="1" applyFont="1" applyFill="1" applyBorder="1" applyAlignment="1" applyProtection="1">
      <alignment horizontal="left" vertical="center" wrapText="1"/>
      <protection locked="0"/>
    </xf>
    <xf numFmtId="0" fontId="2" fillId="7" borderId="0" xfId="0" applyNumberFormat="1" applyFont="1" applyFill="1" applyBorder="1" applyAlignment="1" applyProtection="1">
      <alignment horizontal="center" vertical="center" wrapText="1"/>
      <protection locked="0"/>
    </xf>
    <xf numFmtId="0" fontId="4" fillId="5" borderId="2" xfId="0" applyNumberFormat="1" applyFont="1" applyFill="1" applyBorder="1" applyAlignment="1" applyProtection="1">
      <alignment horizontal="center" vertical="center" wrapText="1"/>
    </xf>
    <xf numFmtId="166" fontId="15" fillId="9" borderId="56" xfId="0" applyFont="1" applyFill="1" applyBorder="1" applyAlignment="1" applyProtection="1">
      <alignment horizontal="center" vertical="center" wrapText="1"/>
    </xf>
    <xf numFmtId="0" fontId="2" fillId="5" borderId="28" xfId="0" applyNumberFormat="1" applyFont="1" applyFill="1" applyBorder="1" applyAlignment="1" applyProtection="1">
      <alignment horizontal="left" vertical="center" wrapText="1"/>
      <protection locked="0"/>
    </xf>
    <xf numFmtId="166" fontId="7" fillId="5" borderId="0" xfId="0" applyFont="1" applyFill="1" applyAlignment="1" applyProtection="1">
      <alignment horizontal="left" vertical="center" wrapText="1"/>
    </xf>
    <xf numFmtId="166" fontId="8" fillId="5" borderId="55" xfId="0" applyFont="1" applyFill="1" applyBorder="1" applyAlignment="1" applyProtection="1">
      <alignment vertical="center" wrapText="1"/>
    </xf>
    <xf numFmtId="1" fontId="8" fillId="5" borderId="1" xfId="0" applyNumberFormat="1" applyFont="1" applyFill="1" applyBorder="1" applyAlignment="1" applyProtection="1">
      <alignment horizontal="center" vertical="center" wrapText="1"/>
    </xf>
    <xf numFmtId="166" fontId="8" fillId="5" borderId="66" xfId="0" applyFont="1" applyFill="1" applyBorder="1" applyAlignment="1" applyProtection="1">
      <alignment vertical="center" wrapText="1"/>
    </xf>
    <xf numFmtId="1" fontId="8" fillId="5" borderId="38" xfId="0" applyNumberFormat="1" applyFont="1" applyFill="1" applyBorder="1" applyAlignment="1" applyProtection="1">
      <alignment horizontal="center" vertical="center" wrapText="1"/>
    </xf>
    <xf numFmtId="1" fontId="2" fillId="6" borderId="31" xfId="0" applyNumberFormat="1" applyFont="1" applyFill="1" applyBorder="1" applyAlignment="1" applyProtection="1">
      <alignment horizontal="center" vertical="center" wrapText="1"/>
    </xf>
    <xf numFmtId="0" fontId="2" fillId="5" borderId="0" xfId="0" applyNumberFormat="1" applyFont="1" applyFill="1" applyBorder="1" applyAlignment="1" applyProtection="1">
      <alignment horizontal="center" vertical="center" wrapText="1"/>
      <protection locked="0"/>
    </xf>
    <xf numFmtId="166" fontId="18" fillId="9" borderId="46" xfId="0" applyFont="1" applyFill="1" applyBorder="1" applyAlignment="1" applyProtection="1">
      <alignment horizontal="center" vertical="center" wrapText="1"/>
    </xf>
    <xf numFmtId="0" fontId="2" fillId="5" borderId="25" xfId="0" applyNumberFormat="1" applyFont="1" applyFill="1" applyBorder="1" applyAlignment="1" applyProtection="1">
      <alignment horizontal="center" vertical="center" wrapText="1"/>
      <protection locked="0"/>
    </xf>
    <xf numFmtId="0" fontId="2" fillId="7" borderId="27" xfId="0" applyNumberFormat="1" applyFont="1" applyFill="1" applyBorder="1" applyAlignment="1" applyProtection="1">
      <alignment horizontal="center" vertical="center" wrapText="1"/>
      <protection locked="0"/>
    </xf>
    <xf numFmtId="0" fontId="2" fillId="5" borderId="27" xfId="0" applyNumberFormat="1" applyFont="1" applyFill="1" applyBorder="1" applyAlignment="1" applyProtection="1">
      <alignment horizontal="center" vertical="center" wrapText="1"/>
      <protection locked="0"/>
    </xf>
    <xf numFmtId="0" fontId="2" fillId="5" borderId="29" xfId="0" applyNumberFormat="1" applyFont="1" applyFill="1" applyBorder="1" applyAlignment="1" applyProtection="1">
      <alignment horizontal="center" vertical="center" wrapText="1"/>
      <protection locked="0"/>
    </xf>
    <xf numFmtId="166" fontId="9" fillId="9" borderId="18" xfId="1" applyFont="1" applyFill="1" applyBorder="1" applyAlignment="1" applyProtection="1">
      <alignment horizontal="center" vertical="center" wrapText="1"/>
    </xf>
    <xf numFmtId="166" fontId="9" fillId="9" borderId="20" xfId="1" applyFont="1" applyFill="1" applyBorder="1" applyAlignment="1" applyProtection="1">
      <alignment horizontal="center" vertical="center" wrapText="1"/>
    </xf>
    <xf numFmtId="166" fontId="9" fillId="9" borderId="36" xfId="1" applyFont="1" applyFill="1" applyBorder="1" applyAlignment="1" applyProtection="1">
      <alignment horizontal="center" vertical="center" wrapText="1"/>
    </xf>
    <xf numFmtId="166" fontId="18" fillId="9" borderId="66" xfId="0" applyFont="1" applyFill="1" applyBorder="1" applyAlignment="1" applyProtection="1">
      <alignment horizontal="center" vertical="center" wrapText="1"/>
    </xf>
    <xf numFmtId="166" fontId="18" fillId="9" borderId="2" xfId="0" applyFont="1" applyFill="1" applyBorder="1" applyAlignment="1" applyProtection="1">
      <alignment horizontal="center" vertical="center" wrapText="1"/>
    </xf>
    <xf numFmtId="0" fontId="2" fillId="7" borderId="31" xfId="0" applyNumberFormat="1" applyFont="1" applyFill="1" applyBorder="1" applyAlignment="1" applyProtection="1">
      <alignment horizontal="center" vertical="center" wrapText="1"/>
      <protection locked="0"/>
    </xf>
    <xf numFmtId="0" fontId="2" fillId="7" borderId="28" xfId="0" applyNumberFormat="1" applyFont="1" applyFill="1" applyBorder="1" applyAlignment="1" applyProtection="1">
      <alignment horizontal="center" vertical="center" wrapText="1"/>
      <protection locked="0"/>
    </xf>
    <xf numFmtId="0" fontId="2" fillId="7" borderId="68" xfId="0" applyNumberFormat="1" applyFont="1" applyFill="1" applyBorder="1" applyAlignment="1" applyProtection="1">
      <alignment horizontal="center" vertical="center" wrapText="1"/>
      <protection locked="0"/>
    </xf>
    <xf numFmtId="0" fontId="8" fillId="5" borderId="59" xfId="0" applyNumberFormat="1" applyFont="1" applyFill="1" applyBorder="1" applyAlignment="1" applyProtection="1">
      <alignment horizontal="left" vertical="center" wrapText="1"/>
    </xf>
    <xf numFmtId="0" fontId="8" fillId="5" borderId="46" xfId="0" applyNumberFormat="1" applyFont="1" applyFill="1" applyBorder="1" applyAlignment="1" applyProtection="1">
      <alignment horizontal="left" vertical="center" wrapText="1"/>
    </xf>
    <xf numFmtId="0" fontId="8" fillId="5" borderId="4" xfId="0" applyNumberFormat="1" applyFont="1" applyFill="1" applyBorder="1" applyAlignment="1" applyProtection="1">
      <alignment horizontal="left" vertical="center" wrapText="1"/>
    </xf>
    <xf numFmtId="0" fontId="2" fillId="7" borderId="35" xfId="0" applyNumberFormat="1" applyFont="1" applyFill="1" applyBorder="1" applyAlignment="1" applyProtection="1">
      <alignment vertical="center" wrapText="1"/>
      <protection locked="0"/>
    </xf>
    <xf numFmtId="0" fontId="8" fillId="5" borderId="25" xfId="0" applyNumberFormat="1" applyFont="1" applyFill="1" applyBorder="1" applyAlignment="1" applyProtection="1">
      <alignment horizontal="left" vertical="center" wrapText="1"/>
    </xf>
    <xf numFmtId="0" fontId="15" fillId="9" borderId="46" xfId="0" applyNumberFormat="1" applyFont="1" applyFill="1" applyBorder="1" applyAlignment="1" applyProtection="1">
      <alignment horizontal="left" vertical="center" wrapText="1"/>
    </xf>
    <xf numFmtId="0" fontId="8" fillId="5" borderId="20" xfId="0" applyNumberFormat="1" applyFont="1" applyFill="1" applyBorder="1" applyAlignment="1" applyProtection="1">
      <alignment horizontal="left" vertical="center" wrapText="1"/>
    </xf>
    <xf numFmtId="0" fontId="8" fillId="5" borderId="66" xfId="0" applyNumberFormat="1" applyFont="1" applyFill="1" applyBorder="1" applyAlignment="1" applyProtection="1">
      <alignment horizontal="left" vertical="center" wrapText="1"/>
    </xf>
    <xf numFmtId="0" fontId="4" fillId="5" borderId="66" xfId="0" applyNumberFormat="1" applyFont="1" applyFill="1" applyBorder="1" applyAlignment="1" applyProtection="1">
      <alignment horizontal="left" vertical="center" wrapText="1"/>
    </xf>
    <xf numFmtId="166" fontId="18" fillId="9" borderId="4" xfId="0" applyFont="1" applyFill="1" applyBorder="1" applyAlignment="1" applyProtection="1">
      <alignment horizontal="center" vertical="center" wrapText="1"/>
    </xf>
    <xf numFmtId="0" fontId="2" fillId="7" borderId="47" xfId="0" applyNumberFormat="1" applyFont="1" applyFill="1" applyBorder="1" applyAlignment="1" applyProtection="1">
      <alignment horizontal="center" vertical="center" wrapText="1"/>
      <protection locked="0"/>
    </xf>
    <xf numFmtId="0" fontId="2" fillId="7" borderId="53" xfId="0" applyNumberFormat="1" applyFont="1" applyFill="1" applyBorder="1" applyAlignment="1" applyProtection="1">
      <alignment horizontal="center" vertical="center" wrapText="1"/>
      <protection locked="0"/>
    </xf>
    <xf numFmtId="1" fontId="4" fillId="5" borderId="1" xfId="0" applyNumberFormat="1" applyFont="1" applyFill="1" applyBorder="1" applyAlignment="1" applyProtection="1">
      <alignment horizontal="center" vertical="center" wrapText="1"/>
    </xf>
    <xf numFmtId="166" fontId="4" fillId="5" borderId="4" xfId="0" applyFont="1" applyFill="1" applyBorder="1" applyAlignment="1" applyProtection="1">
      <alignment vertical="center" wrapText="1"/>
    </xf>
    <xf numFmtId="0" fontId="4" fillId="5" borderId="4" xfId="0" applyNumberFormat="1" applyFont="1" applyFill="1" applyBorder="1" applyAlignment="1" applyProtection="1">
      <alignment horizontal="left" vertical="center" wrapText="1"/>
    </xf>
    <xf numFmtId="1" fontId="2" fillId="6" borderId="20" xfId="0" applyNumberFormat="1" applyFont="1" applyFill="1" applyBorder="1" applyAlignment="1" applyProtection="1">
      <alignment horizontal="center" vertical="center" wrapText="1"/>
    </xf>
    <xf numFmtId="0" fontId="2" fillId="7" borderId="18" xfId="0" applyNumberFormat="1" applyFont="1" applyFill="1" applyBorder="1" applyAlignment="1" applyProtection="1">
      <alignment horizontal="center" vertical="center" wrapText="1"/>
      <protection locked="0"/>
    </xf>
    <xf numFmtId="0" fontId="2" fillId="7" borderId="48" xfId="0" applyNumberFormat="1" applyFont="1" applyFill="1" applyBorder="1" applyAlignment="1" applyProtection="1">
      <alignment horizontal="center" vertical="center" wrapText="1"/>
      <protection locked="0"/>
    </xf>
    <xf numFmtId="0" fontId="2" fillId="7" borderId="30" xfId="0" applyNumberFormat="1" applyFont="1" applyFill="1" applyBorder="1" applyAlignment="1" applyProtection="1">
      <alignment horizontal="left" vertical="center" wrapText="1"/>
      <protection locked="0"/>
    </xf>
    <xf numFmtId="0" fontId="2" fillId="5" borderId="30" xfId="0" applyNumberFormat="1" applyFont="1" applyFill="1" applyBorder="1" applyAlignment="1" applyProtection="1">
      <alignment horizontal="left" vertical="center" wrapText="1"/>
      <protection locked="0"/>
    </xf>
    <xf numFmtId="0" fontId="2" fillId="7" borderId="0" xfId="0" applyNumberFormat="1" applyFont="1" applyFill="1" applyBorder="1" applyAlignment="1" applyProtection="1">
      <alignment vertical="center" wrapText="1"/>
      <protection locked="0"/>
    </xf>
    <xf numFmtId="0" fontId="2" fillId="5" borderId="51" xfId="0" applyNumberFormat="1" applyFont="1" applyFill="1" applyBorder="1" applyAlignment="1" applyProtection="1">
      <alignment horizontal="left" vertical="center" wrapText="1"/>
      <protection locked="0"/>
    </xf>
    <xf numFmtId="0" fontId="2" fillId="5" borderId="18" xfId="0" applyNumberFormat="1" applyFont="1" applyFill="1" applyBorder="1" applyAlignment="1" applyProtection="1">
      <alignment horizontal="center" vertical="center" wrapText="1"/>
      <protection locked="0"/>
    </xf>
    <xf numFmtId="0" fontId="2" fillId="5" borderId="20" xfId="0" applyNumberFormat="1" applyFont="1" applyFill="1" applyBorder="1" applyAlignment="1" applyProtection="1">
      <alignment horizontal="center" vertical="center" wrapText="1"/>
      <protection locked="0"/>
    </xf>
    <xf numFmtId="0" fontId="2" fillId="5" borderId="36" xfId="0" applyNumberFormat="1" applyFont="1" applyFill="1" applyBorder="1" applyAlignment="1" applyProtection="1">
      <alignment horizontal="center" vertical="center" wrapText="1"/>
      <protection locked="0"/>
    </xf>
    <xf numFmtId="0" fontId="4" fillId="5" borderId="40" xfId="0" applyNumberFormat="1" applyFont="1" applyFill="1" applyBorder="1" applyAlignment="1" applyProtection="1">
      <alignment horizontal="center" vertical="center" wrapText="1"/>
      <protection locked="0"/>
    </xf>
    <xf numFmtId="0" fontId="2" fillId="5" borderId="4" xfId="0" applyNumberFormat="1" applyFont="1" applyFill="1" applyBorder="1" applyAlignment="1" applyProtection="1">
      <alignment horizontal="center" vertical="center" wrapText="1"/>
      <protection locked="0"/>
    </xf>
    <xf numFmtId="0" fontId="2" fillId="5" borderId="40" xfId="0" applyNumberFormat="1" applyFont="1" applyFill="1" applyBorder="1" applyAlignment="1" applyProtection="1">
      <alignment horizontal="center" vertical="center" wrapText="1"/>
      <protection locked="0"/>
    </xf>
    <xf numFmtId="0" fontId="2" fillId="5" borderId="45" xfId="0" applyNumberFormat="1" applyFont="1" applyFill="1" applyBorder="1" applyAlignment="1" applyProtection="1">
      <alignment horizontal="center" vertical="center" wrapText="1"/>
      <protection locked="0"/>
    </xf>
    <xf numFmtId="0" fontId="2" fillId="5" borderId="41" xfId="0" applyNumberFormat="1" applyFont="1" applyFill="1" applyBorder="1" applyAlignment="1" applyProtection="1">
      <alignment horizontal="center" vertical="center" wrapText="1"/>
      <protection locked="0"/>
    </xf>
    <xf numFmtId="0" fontId="2" fillId="7" borderId="51" xfId="0" applyNumberFormat="1" applyFont="1" applyFill="1" applyBorder="1" applyAlignment="1" applyProtection="1">
      <alignment horizontal="left" vertical="center" wrapText="1"/>
      <protection locked="0"/>
    </xf>
    <xf numFmtId="1" fontId="2" fillId="0" borderId="51" xfId="0" applyNumberFormat="1" applyFont="1" applyBorder="1" applyAlignment="1" applyProtection="1">
      <alignment horizontal="center" vertical="center" wrapText="1"/>
    </xf>
    <xf numFmtId="166" fontId="2" fillId="6" borderId="37" xfId="0" applyFont="1" applyFill="1" applyBorder="1" applyAlignment="1" applyProtection="1">
      <alignment vertical="center" wrapText="1"/>
    </xf>
    <xf numFmtId="0" fontId="4" fillId="5" borderId="46" xfId="0" applyNumberFormat="1" applyFont="1" applyFill="1" applyBorder="1" applyAlignment="1" applyProtection="1">
      <alignment horizontal="left" vertical="center" wrapText="1"/>
    </xf>
    <xf numFmtId="0" fontId="8" fillId="6" borderId="66" xfId="0" applyNumberFormat="1" applyFont="1" applyFill="1" applyBorder="1" applyAlignment="1" applyProtection="1">
      <alignment horizontal="left" vertical="center" wrapText="1"/>
    </xf>
    <xf numFmtId="0" fontId="18" fillId="9" borderId="66" xfId="0" applyNumberFormat="1" applyFont="1" applyFill="1" applyBorder="1" applyAlignment="1" applyProtection="1">
      <alignment horizontal="center" vertical="center" wrapText="1"/>
    </xf>
    <xf numFmtId="0" fontId="15" fillId="9" borderId="43" xfId="0" applyNumberFormat="1" applyFont="1" applyFill="1" applyBorder="1" applyAlignment="1" applyProtection="1">
      <alignment horizontal="center" vertical="center" wrapText="1"/>
    </xf>
    <xf numFmtId="0" fontId="9" fillId="9" borderId="66" xfId="1" applyNumberFormat="1" applyFont="1" applyFill="1" applyBorder="1" applyAlignment="1" applyProtection="1">
      <alignment horizontal="left" vertical="center" wrapText="1"/>
    </xf>
    <xf numFmtId="0" fontId="5" fillId="9" borderId="4" xfId="1" applyNumberFormat="1" applyFont="1" applyFill="1" applyBorder="1" applyAlignment="1" applyProtection="1">
      <alignment horizontal="left" vertical="center" wrapText="1"/>
    </xf>
    <xf numFmtId="0" fontId="2" fillId="7" borderId="69" xfId="0" applyNumberFormat="1" applyFont="1" applyFill="1" applyBorder="1" applyAlignment="1" applyProtection="1">
      <alignment horizontal="center" vertical="center" wrapText="1"/>
      <protection locked="0"/>
    </xf>
    <xf numFmtId="1" fontId="4" fillId="5" borderId="42" xfId="0" applyNumberFormat="1" applyFont="1" applyFill="1" applyBorder="1" applyAlignment="1" applyProtection="1">
      <alignment horizontal="center" vertical="center" wrapText="1"/>
    </xf>
    <xf numFmtId="166" fontId="4" fillId="5" borderId="43" xfId="0" applyFont="1" applyFill="1" applyBorder="1" applyAlignment="1" applyProtection="1">
      <alignment vertical="center" wrapText="1"/>
    </xf>
    <xf numFmtId="0" fontId="4" fillId="5" borderId="67" xfId="0" applyNumberFormat="1" applyFont="1" applyFill="1" applyBorder="1" applyAlignment="1" applyProtection="1">
      <alignment horizontal="left" vertical="center" wrapText="1"/>
    </xf>
    <xf numFmtId="0" fontId="4" fillId="5" borderId="43" xfId="0" applyNumberFormat="1" applyFont="1" applyFill="1" applyBorder="1" applyAlignment="1" applyProtection="1">
      <alignment horizontal="left" vertical="center" wrapText="1"/>
    </xf>
    <xf numFmtId="1" fontId="7" fillId="3" borderId="25" xfId="0" applyNumberFormat="1" applyFont="1" applyFill="1" applyBorder="1" applyAlignment="1" applyProtection="1">
      <alignment horizontal="center" vertical="center" wrapText="1"/>
    </xf>
    <xf numFmtId="166" fontId="3" fillId="0" borderId="0" xfId="0" applyFont="1" applyFill="1" applyBorder="1" applyAlignment="1" applyProtection="1">
      <alignment horizontal="center"/>
    </xf>
    <xf numFmtId="167" fontId="14" fillId="0" borderId="0" xfId="17" applyNumberFormat="1" applyFont="1" applyFill="1" applyProtection="1"/>
    <xf numFmtId="168" fontId="14" fillId="0" borderId="0" xfId="0" applyNumberFormat="1" applyFont="1" applyFill="1" applyProtection="1"/>
    <xf numFmtId="166" fontId="14" fillId="0" borderId="0" xfId="0" applyFont="1" applyFill="1" applyProtection="1"/>
    <xf numFmtId="166" fontId="3" fillId="4" borderId="0" xfId="0" applyFont="1" applyFill="1" applyBorder="1" applyAlignment="1" applyProtection="1">
      <alignment horizontal="center" vertical="center" wrapText="1"/>
    </xf>
    <xf numFmtId="166" fontId="6" fillId="9" borderId="0" xfId="0" applyFont="1" applyFill="1" applyBorder="1" applyAlignment="1" applyProtection="1">
      <alignment horizontal="center" vertical="center" wrapText="1"/>
    </xf>
    <xf numFmtId="167" fontId="31" fillId="0" borderId="0" xfId="17" applyNumberFormat="1" applyFont="1" applyFill="1" applyProtection="1"/>
    <xf numFmtId="168" fontId="31" fillId="0" borderId="0" xfId="0" applyNumberFormat="1" applyFont="1" applyFill="1" applyProtection="1"/>
    <xf numFmtId="166" fontId="31" fillId="0" borderId="0" xfId="0" applyFont="1" applyFill="1" applyProtection="1"/>
    <xf numFmtId="1" fontId="9" fillId="9" borderId="27" xfId="1" applyNumberFormat="1" applyFont="1" applyFill="1" applyBorder="1" applyAlignment="1" applyProtection="1">
      <alignment horizontal="center" vertical="center" wrapText="1"/>
    </xf>
    <xf numFmtId="1" fontId="9" fillId="9" borderId="25" xfId="1" applyNumberFormat="1" applyFont="1" applyFill="1" applyBorder="1" applyAlignment="1" applyProtection="1">
      <alignment horizontal="center" vertical="center" wrapText="1"/>
    </xf>
    <xf numFmtId="169" fontId="9" fillId="9" borderId="25" xfId="2" applyNumberFormat="1" applyFont="1" applyFill="1" applyBorder="1" applyAlignment="1" applyProtection="1">
      <alignment horizontal="center" vertical="center" wrapText="1"/>
    </xf>
    <xf numFmtId="166" fontId="9" fillId="9" borderId="29" xfId="2" applyNumberFormat="1" applyFont="1" applyFill="1" applyBorder="1" applyAlignment="1" applyProtection="1">
      <alignment horizontal="center" vertical="center" wrapText="1"/>
    </xf>
    <xf numFmtId="169" fontId="6" fillId="8" borderId="0" xfId="2" applyNumberFormat="1" applyFont="1" applyFill="1" applyBorder="1" applyAlignment="1" applyProtection="1">
      <alignment horizontal="center" vertical="center" wrapText="1"/>
    </xf>
    <xf numFmtId="167" fontId="32" fillId="0" borderId="0" xfId="17" applyNumberFormat="1" applyFont="1" applyFill="1" applyProtection="1"/>
    <xf numFmtId="168" fontId="32" fillId="0" borderId="0" xfId="0" applyNumberFormat="1" applyFont="1" applyFill="1" applyProtection="1"/>
    <xf numFmtId="166" fontId="32" fillId="0" borderId="0" xfId="0" applyFont="1" applyFill="1" applyProtection="1"/>
    <xf numFmtId="1" fontId="6" fillId="8" borderId="27" xfId="1" applyNumberFormat="1" applyFont="1" applyFill="1" applyBorder="1" applyAlignment="1" applyProtection="1">
      <alignment horizontal="center" vertical="center" wrapText="1"/>
    </xf>
    <xf numFmtId="1" fontId="6" fillId="8" borderId="25" xfId="1" applyNumberFormat="1" applyFont="1" applyFill="1" applyBorder="1" applyAlignment="1" applyProtection="1">
      <alignment horizontal="center" vertical="center" wrapText="1"/>
    </xf>
    <xf numFmtId="169" fontId="6" fillId="8" borderId="25" xfId="2" applyNumberFormat="1" applyFont="1" applyFill="1" applyBorder="1" applyAlignment="1" applyProtection="1">
      <alignment horizontal="center" vertical="center" wrapText="1"/>
    </xf>
    <xf numFmtId="169" fontId="6" fillId="8" borderId="29" xfId="2" applyNumberFormat="1" applyFont="1" applyFill="1" applyBorder="1" applyAlignment="1" applyProtection="1">
      <alignment horizontal="center" vertical="center" wrapText="1"/>
    </xf>
    <xf numFmtId="1" fontId="2" fillId="0" borderId="27" xfId="1" applyNumberFormat="1" applyFont="1" applyFill="1" applyBorder="1" applyAlignment="1" applyProtection="1">
      <alignment horizontal="center" vertical="center" wrapText="1"/>
    </xf>
    <xf numFmtId="169" fontId="2" fillId="0" borderId="25" xfId="2" applyNumberFormat="1" applyFont="1" applyFill="1" applyBorder="1" applyAlignment="1" applyProtection="1">
      <alignment horizontal="center" vertical="center" wrapText="1"/>
      <protection locked="0"/>
    </xf>
    <xf numFmtId="9" fontId="2" fillId="0" borderId="25" xfId="17" applyFont="1" applyFill="1" applyBorder="1" applyAlignment="1" applyProtection="1">
      <alignment horizontal="center" vertical="center" wrapText="1"/>
      <protection locked="0"/>
    </xf>
    <xf numFmtId="169" fontId="2" fillId="0" borderId="25" xfId="2" applyNumberFormat="1" applyFont="1" applyFill="1" applyBorder="1" applyAlignment="1" applyProtection="1">
      <alignment horizontal="center" vertical="center" wrapText="1"/>
    </xf>
    <xf numFmtId="169" fontId="2" fillId="0" borderId="29" xfId="2" applyNumberFormat="1" applyFont="1" applyFill="1" applyBorder="1" applyAlignment="1" applyProtection="1">
      <alignment horizontal="center" vertical="center" wrapText="1"/>
    </xf>
    <xf numFmtId="169" fontId="2" fillId="0" borderId="0" xfId="2" applyNumberFormat="1" applyFont="1" applyFill="1" applyBorder="1" applyAlignment="1" applyProtection="1">
      <alignment horizontal="center" vertical="center" wrapText="1"/>
    </xf>
    <xf numFmtId="167" fontId="16" fillId="0" borderId="0" xfId="17" applyNumberFormat="1" applyFont="1" applyFill="1" applyProtection="1"/>
    <xf numFmtId="168" fontId="16" fillId="0" borderId="0" xfId="0" applyNumberFormat="1" applyFont="1" applyFill="1" applyProtection="1"/>
    <xf numFmtId="166" fontId="16" fillId="0" borderId="0" xfId="0" applyFont="1" applyFill="1" applyProtection="1"/>
    <xf numFmtId="169" fontId="2" fillId="0" borderId="71" xfId="2" applyNumberFormat="1" applyFont="1" applyFill="1" applyBorder="1" applyAlignment="1" applyProtection="1">
      <alignment horizontal="center" vertical="center" wrapText="1"/>
      <protection locked="0"/>
    </xf>
    <xf numFmtId="165" fontId="8" fillId="9" borderId="0" xfId="19" applyFont="1" applyFill="1" applyBorder="1" applyAlignment="1" applyProtection="1">
      <alignment horizontal="center" vertical="center" wrapText="1"/>
    </xf>
    <xf numFmtId="169" fontId="4" fillId="0" borderId="0" xfId="2" applyNumberFormat="1" applyFont="1" applyFill="1" applyBorder="1" applyAlignment="1" applyProtection="1">
      <alignment horizontal="center" vertical="center" wrapText="1"/>
    </xf>
    <xf numFmtId="169" fontId="8" fillId="0" borderId="13" xfId="1" applyNumberFormat="1" applyFont="1" applyFill="1" applyBorder="1" applyAlignment="1" applyProtection="1">
      <alignment vertical="center" wrapText="1"/>
    </xf>
    <xf numFmtId="166" fontId="8" fillId="0" borderId="73" xfId="1" applyNumberFormat="1" applyFont="1" applyFill="1" applyBorder="1" applyAlignment="1" applyProtection="1">
      <alignment vertical="center" wrapText="1"/>
    </xf>
    <xf numFmtId="169" fontId="8" fillId="0" borderId="0" xfId="1" applyNumberFormat="1" applyFont="1" applyFill="1" applyBorder="1" applyAlignment="1" applyProtection="1">
      <alignment vertical="center" wrapText="1"/>
    </xf>
    <xf numFmtId="0" fontId="0" fillId="3" borderId="0" xfId="0" applyNumberFormat="1" applyFill="1" applyBorder="1" applyProtection="1"/>
    <xf numFmtId="169" fontId="16" fillId="3" borderId="0" xfId="0" applyNumberFormat="1" applyFont="1" applyFill="1" applyBorder="1" applyProtection="1"/>
    <xf numFmtId="0" fontId="16" fillId="3" borderId="0" xfId="0" applyNumberFormat="1" applyFont="1" applyFill="1" applyBorder="1" applyProtection="1"/>
    <xf numFmtId="0" fontId="0" fillId="6" borderId="0" xfId="0" applyNumberFormat="1" applyFill="1" applyBorder="1" applyProtection="1"/>
    <xf numFmtId="1" fontId="16" fillId="6" borderId="0" xfId="0" applyNumberFormat="1" applyFont="1" applyFill="1" applyAlignment="1" applyProtection="1">
      <alignment horizontal="center"/>
    </xf>
    <xf numFmtId="166" fontId="16" fillId="6" borderId="0" xfId="0" applyFont="1" applyFill="1" applyAlignment="1" applyProtection="1">
      <alignment horizontal="center"/>
    </xf>
    <xf numFmtId="166" fontId="16" fillId="6" borderId="0" xfId="0" applyFont="1" applyFill="1" applyAlignment="1" applyProtection="1">
      <alignment horizontal="left"/>
    </xf>
    <xf numFmtId="1" fontId="16" fillId="6" borderId="0" xfId="0" applyNumberFormat="1" applyFont="1" applyFill="1" applyProtection="1"/>
    <xf numFmtId="166" fontId="16" fillId="6" borderId="0" xfId="0" applyFont="1" applyFill="1" applyProtection="1"/>
    <xf numFmtId="1" fontId="16" fillId="0" borderId="0" xfId="0" applyNumberFormat="1" applyFont="1" applyFill="1" applyAlignment="1" applyProtection="1">
      <alignment horizontal="center"/>
    </xf>
    <xf numFmtId="166" fontId="16" fillId="0" borderId="0" xfId="0" applyFont="1" applyFill="1" applyAlignment="1" applyProtection="1">
      <alignment horizontal="center"/>
    </xf>
    <xf numFmtId="166" fontId="16" fillId="0" borderId="0" xfId="0" applyFont="1" applyFill="1" applyAlignment="1" applyProtection="1">
      <alignment horizontal="left"/>
    </xf>
    <xf numFmtId="1" fontId="16" fillId="0" borderId="0" xfId="0" applyNumberFormat="1" applyFont="1" applyFill="1" applyProtection="1"/>
    <xf numFmtId="166" fontId="3" fillId="6" borderId="43" xfId="0" applyFont="1" applyFill="1" applyBorder="1" applyAlignment="1" applyProtection="1"/>
    <xf numFmtId="166" fontId="15" fillId="6" borderId="43" xfId="0" applyFont="1" applyFill="1" applyBorder="1" applyAlignment="1" applyProtection="1"/>
    <xf numFmtId="166" fontId="3" fillId="6" borderId="0" xfId="0" applyFont="1" applyFill="1" applyBorder="1" applyAlignment="1" applyProtection="1"/>
    <xf numFmtId="166" fontId="15" fillId="6" borderId="0" xfId="0" applyFont="1" applyFill="1" applyBorder="1" applyAlignment="1" applyProtection="1"/>
    <xf numFmtId="166" fontId="30" fillId="6" borderId="0" xfId="0" applyFont="1" applyFill="1" applyBorder="1" applyProtection="1"/>
    <xf numFmtId="166" fontId="34" fillId="6" borderId="0" xfId="0" applyNumberFormat="1" applyFont="1" applyFill="1" applyBorder="1" applyAlignment="1" applyProtection="1">
      <alignment vertical="center" wrapText="1"/>
    </xf>
    <xf numFmtId="0" fontId="18" fillId="9" borderId="40" xfId="1" applyNumberFormat="1" applyFont="1" applyFill="1" applyBorder="1" applyAlignment="1" applyProtection="1">
      <alignment horizontal="center" vertical="center" wrapText="1"/>
    </xf>
    <xf numFmtId="170" fontId="18" fillId="9" borderId="41" xfId="16" applyNumberFormat="1" applyFont="1" applyFill="1" applyBorder="1" applyAlignment="1" applyProtection="1">
      <alignment horizontal="center" vertical="center" wrapText="1"/>
    </xf>
    <xf numFmtId="166" fontId="30" fillId="6" borderId="0" xfId="0" applyFont="1" applyFill="1" applyProtection="1"/>
    <xf numFmtId="1" fontId="8" fillId="3" borderId="18" xfId="1" applyNumberFormat="1" applyFont="1" applyFill="1" applyBorder="1" applyAlignment="1" applyProtection="1">
      <alignment horizontal="center" vertical="center" wrapText="1"/>
    </xf>
    <xf numFmtId="10" fontId="30" fillId="6" borderId="0" xfId="0" applyNumberFormat="1" applyFont="1" applyFill="1" applyBorder="1" applyProtection="1"/>
    <xf numFmtId="164" fontId="30" fillId="6" borderId="0" xfId="20" applyFont="1" applyFill="1" applyProtection="1"/>
    <xf numFmtId="0" fontId="6" fillId="9" borderId="40" xfId="1" applyNumberFormat="1" applyFont="1" applyFill="1" applyBorder="1" applyAlignment="1" applyProtection="1">
      <alignment horizontal="left" vertical="center" wrapText="1"/>
    </xf>
    <xf numFmtId="170" fontId="9" fillId="9" borderId="41" xfId="16" applyNumberFormat="1" applyFont="1" applyFill="1" applyBorder="1" applyAlignment="1" applyProtection="1">
      <alignment horizontal="right" vertical="center" wrapText="1"/>
    </xf>
    <xf numFmtId="0" fontId="0" fillId="3" borderId="34" xfId="0" applyNumberFormat="1" applyFill="1" applyBorder="1" applyProtection="1"/>
    <xf numFmtId="166" fontId="0" fillId="3" borderId="0" xfId="0" applyNumberFormat="1" applyFill="1" applyBorder="1" applyProtection="1"/>
    <xf numFmtId="0" fontId="30" fillId="3" borderId="0" xfId="0" applyNumberFormat="1" applyFont="1" applyFill="1" applyBorder="1" applyProtection="1"/>
    <xf numFmtId="169" fontId="9" fillId="9" borderId="1" xfId="1" applyNumberFormat="1" applyFont="1" applyFill="1" applyBorder="1" applyAlignment="1" applyProtection="1">
      <alignment horizontal="center" vertical="center" wrapText="1"/>
    </xf>
    <xf numFmtId="164" fontId="30" fillId="3" borderId="0" xfId="0" applyNumberFormat="1" applyFont="1" applyFill="1" applyBorder="1" applyProtection="1"/>
    <xf numFmtId="166" fontId="35" fillId="6" borderId="0" xfId="0" applyFont="1" applyFill="1" applyBorder="1" applyAlignment="1" applyProtection="1">
      <alignment vertical="center" wrapText="1"/>
    </xf>
    <xf numFmtId="0" fontId="30" fillId="6" borderId="0" xfId="0" applyNumberFormat="1" applyFont="1" applyFill="1" applyBorder="1" applyProtection="1"/>
    <xf numFmtId="0" fontId="0" fillId="6" borderId="0" xfId="0" applyNumberFormat="1" applyFill="1" applyProtection="1"/>
    <xf numFmtId="166" fontId="0" fillId="6" borderId="0" xfId="0" applyFill="1" applyProtection="1"/>
    <xf numFmtId="166" fontId="36" fillId="9" borderId="66" xfId="0" applyFont="1" applyFill="1" applyBorder="1" applyProtection="1"/>
    <xf numFmtId="166" fontId="36" fillId="6" borderId="0" xfId="0" applyFont="1" applyFill="1" applyProtection="1"/>
    <xf numFmtId="0" fontId="28" fillId="6" borderId="0" xfId="0" applyNumberFormat="1" applyFont="1" applyFill="1" applyBorder="1" applyProtection="1"/>
    <xf numFmtId="0" fontId="29" fillId="6" borderId="0" xfId="0" applyNumberFormat="1" applyFont="1" applyFill="1" applyBorder="1" applyProtection="1"/>
    <xf numFmtId="1" fontId="5" fillId="9" borderId="66" xfId="1" applyNumberFormat="1" applyFont="1" applyFill="1" applyBorder="1" applyAlignment="1" applyProtection="1">
      <alignment horizontal="center" vertical="center" wrapText="1"/>
    </xf>
    <xf numFmtId="166" fontId="2" fillId="6" borderId="76" xfId="0" applyFont="1" applyFill="1" applyBorder="1" applyAlignment="1" applyProtection="1">
      <alignment horizontal="left" vertical="center" wrapText="1"/>
    </xf>
    <xf numFmtId="166" fontId="2" fillId="6" borderId="77" xfId="0" applyFont="1" applyFill="1" applyBorder="1" applyAlignment="1" applyProtection="1">
      <alignment horizontal="left" vertical="center" wrapText="1"/>
    </xf>
    <xf numFmtId="0" fontId="2" fillId="3" borderId="73" xfId="0" applyNumberFormat="1" applyFont="1" applyFill="1" applyBorder="1" applyAlignment="1" applyProtection="1">
      <alignment horizontal="left" vertical="center" wrapText="1"/>
    </xf>
    <xf numFmtId="169" fontId="9" fillId="9" borderId="26" xfId="2" applyNumberFormat="1" applyFont="1" applyFill="1" applyBorder="1" applyAlignment="1" applyProtection="1">
      <alignment horizontal="center" vertical="center" wrapText="1"/>
    </xf>
    <xf numFmtId="170" fontId="18" fillId="9" borderId="56" xfId="16" applyNumberFormat="1" applyFont="1" applyFill="1" applyBorder="1" applyAlignment="1" applyProtection="1">
      <alignment horizontal="center" vertical="center" wrapText="1"/>
    </xf>
    <xf numFmtId="9" fontId="9" fillId="9" borderId="48" xfId="17" applyFont="1" applyFill="1" applyBorder="1" applyAlignment="1" applyProtection="1">
      <alignment horizontal="center" vertical="center" wrapText="1"/>
    </xf>
    <xf numFmtId="0" fontId="4" fillId="5" borderId="4" xfId="0" applyNumberFormat="1" applyFont="1" applyFill="1" applyBorder="1" applyAlignment="1" applyProtection="1">
      <alignment horizontal="center" vertical="center" wrapText="1"/>
    </xf>
    <xf numFmtId="0" fontId="2" fillId="7" borderId="25" xfId="0" applyNumberFormat="1" applyFont="1" applyFill="1" applyBorder="1" applyAlignment="1" applyProtection="1">
      <alignment horizontal="center" vertical="center" wrapText="1"/>
      <protection locked="0"/>
    </xf>
    <xf numFmtId="166" fontId="3" fillId="6" borderId="0" xfId="0" applyFont="1" applyFill="1" applyBorder="1" applyAlignment="1" applyProtection="1">
      <alignment horizontal="center" wrapText="1"/>
    </xf>
    <xf numFmtId="166" fontId="15" fillId="9" borderId="54" xfId="0" applyFont="1" applyFill="1" applyBorder="1" applyAlignment="1" applyProtection="1">
      <alignment horizontal="center" vertical="center" wrapText="1"/>
    </xf>
    <xf numFmtId="166" fontId="15" fillId="9" borderId="55" xfId="0" applyFont="1" applyFill="1" applyBorder="1" applyAlignment="1" applyProtection="1">
      <alignment horizontal="center" vertical="center" wrapText="1"/>
    </xf>
    <xf numFmtId="0" fontId="9" fillId="9" borderId="31" xfId="0" applyNumberFormat="1" applyFont="1" applyFill="1" applyBorder="1" applyAlignment="1" applyProtection="1">
      <alignment horizontal="center" vertical="center" wrapText="1"/>
    </xf>
    <xf numFmtId="166" fontId="9" fillId="9" borderId="28" xfId="0" applyFont="1" applyFill="1" applyBorder="1" applyAlignment="1" applyProtection="1">
      <alignment horizontal="center" vertical="center" wrapText="1"/>
    </xf>
    <xf numFmtId="166" fontId="9" fillId="9" borderId="20" xfId="0" applyFont="1" applyFill="1" applyBorder="1" applyAlignment="1" applyProtection="1">
      <alignment horizontal="center" vertical="center" wrapText="1"/>
    </xf>
    <xf numFmtId="166" fontId="9" fillId="9" borderId="53" xfId="0" applyFont="1" applyFill="1" applyBorder="1" applyAlignment="1" applyProtection="1">
      <alignment horizontal="center" vertical="center" wrapText="1"/>
    </xf>
    <xf numFmtId="166" fontId="17" fillId="9" borderId="25" xfId="0" applyFont="1" applyFill="1" applyBorder="1" applyAlignment="1" applyProtection="1">
      <alignment horizontal="center" vertical="center" wrapText="1"/>
    </xf>
    <xf numFmtId="166" fontId="17" fillId="9" borderId="29" xfId="0" applyFont="1" applyFill="1" applyBorder="1" applyAlignment="1" applyProtection="1">
      <alignment horizontal="center" vertical="center" wrapText="1"/>
    </xf>
    <xf numFmtId="166" fontId="14" fillId="6" borderId="0" xfId="0" applyFont="1" applyFill="1" applyAlignment="1" applyProtection="1">
      <alignment wrapText="1"/>
    </xf>
    <xf numFmtId="1" fontId="15" fillId="9" borderId="40" xfId="0" applyNumberFormat="1" applyFont="1" applyFill="1" applyBorder="1" applyAlignment="1" applyProtection="1">
      <alignment horizontal="center" vertical="center" wrapText="1"/>
    </xf>
    <xf numFmtId="166" fontId="23" fillId="6" borderId="25" xfId="0" applyFont="1" applyFill="1" applyBorder="1" applyAlignment="1" applyProtection="1">
      <alignment vertical="center"/>
    </xf>
    <xf numFmtId="0" fontId="23" fillId="0" borderId="25" xfId="0" applyNumberFormat="1" applyFont="1" applyBorder="1" applyAlignment="1" applyProtection="1">
      <alignment horizontal="left" vertical="center" wrapText="1"/>
    </xf>
    <xf numFmtId="166" fontId="23" fillId="0" borderId="26" xfId="0" applyFont="1" applyBorder="1" applyAlignment="1" applyProtection="1">
      <alignment horizontal="left" vertical="center" wrapText="1"/>
    </xf>
    <xf numFmtId="166" fontId="23" fillId="6" borderId="25" xfId="0" applyFont="1" applyFill="1" applyBorder="1" applyAlignment="1" applyProtection="1">
      <alignment vertical="center" wrapText="1"/>
    </xf>
    <xf numFmtId="166" fontId="23" fillId="0" borderId="25" xfId="0" applyFont="1" applyBorder="1" applyAlignment="1" applyProtection="1">
      <alignment vertical="center" wrapText="1"/>
    </xf>
    <xf numFmtId="166" fontId="23" fillId="6" borderId="51" xfId="0" applyFont="1" applyFill="1" applyBorder="1" applyAlignment="1" applyProtection="1">
      <alignment vertical="center" wrapText="1"/>
    </xf>
    <xf numFmtId="166" fontId="25" fillId="11" borderId="26" xfId="0" applyFont="1" applyFill="1" applyBorder="1" applyAlignment="1" applyProtection="1">
      <alignment vertical="center" wrapText="1"/>
    </xf>
    <xf numFmtId="166" fontId="25" fillId="6" borderId="26" xfId="0" applyFont="1" applyFill="1" applyBorder="1" applyAlignment="1" applyProtection="1">
      <alignment vertical="center" wrapText="1"/>
    </xf>
    <xf numFmtId="166" fontId="23" fillId="6" borderId="26" xfId="0" applyFont="1" applyFill="1" applyBorder="1" applyAlignment="1" applyProtection="1">
      <alignment vertical="center" wrapText="1"/>
    </xf>
    <xf numFmtId="166" fontId="27" fillId="6" borderId="25" xfId="0" applyFont="1" applyFill="1" applyBorder="1" applyAlignment="1" applyProtection="1">
      <alignment horizontal="justify" vertical="center"/>
    </xf>
    <xf numFmtId="166" fontId="23" fillId="0" borderId="26" xfId="0" applyFont="1" applyBorder="1" applyAlignment="1" applyProtection="1">
      <alignment vertical="center" wrapText="1"/>
    </xf>
    <xf numFmtId="0" fontId="23" fillId="0" borderId="25" xfId="0" applyNumberFormat="1" applyFont="1" applyBorder="1" applyAlignment="1" applyProtection="1">
      <alignment vertical="center" wrapText="1"/>
    </xf>
    <xf numFmtId="0" fontId="23" fillId="6" borderId="25" xfId="0" applyNumberFormat="1" applyFont="1" applyFill="1" applyBorder="1" applyAlignment="1" applyProtection="1">
      <alignment vertical="center" wrapText="1"/>
    </xf>
    <xf numFmtId="0" fontId="23" fillId="6" borderId="28" xfId="0" applyNumberFormat="1" applyFont="1" applyFill="1" applyBorder="1" applyAlignment="1" applyProtection="1">
      <alignment vertical="center" wrapText="1"/>
    </xf>
    <xf numFmtId="166" fontId="23" fillId="0" borderId="19" xfId="0" applyFont="1" applyBorder="1" applyAlignment="1" applyProtection="1">
      <alignment vertical="center" wrapText="1"/>
    </xf>
    <xf numFmtId="0" fontId="23" fillId="0" borderId="28" xfId="0" applyNumberFormat="1" applyFont="1" applyBorder="1" applyAlignment="1" applyProtection="1">
      <alignment vertical="center" wrapText="1"/>
    </xf>
    <xf numFmtId="166" fontId="22" fillId="0" borderId="51" xfId="0" applyFont="1" applyBorder="1" applyAlignment="1" applyProtection="1">
      <alignment vertical="center" wrapText="1"/>
    </xf>
    <xf numFmtId="0" fontId="23" fillId="0" borderId="20" xfId="0" applyNumberFormat="1" applyFont="1" applyBorder="1" applyAlignment="1" applyProtection="1">
      <alignment vertical="center" wrapText="1"/>
    </xf>
    <xf numFmtId="0" fontId="25" fillId="6" borderId="20" xfId="0" applyNumberFormat="1" applyFont="1" applyFill="1" applyBorder="1" applyAlignment="1" applyProtection="1">
      <alignment vertical="center" wrapText="1"/>
    </xf>
    <xf numFmtId="0" fontId="25" fillId="6" borderId="25" xfId="0" applyNumberFormat="1" applyFont="1" applyFill="1" applyBorder="1" applyAlignment="1" applyProtection="1">
      <alignment vertical="center" wrapText="1"/>
    </xf>
    <xf numFmtId="0" fontId="25" fillId="6" borderId="26" xfId="0" applyNumberFormat="1" applyFont="1" applyFill="1" applyBorder="1" applyAlignment="1" applyProtection="1">
      <alignment vertical="center" wrapText="1"/>
    </xf>
    <xf numFmtId="0" fontId="25" fillId="11" borderId="25" xfId="0" applyNumberFormat="1" applyFont="1" applyFill="1" applyBorder="1" applyAlignment="1" applyProtection="1">
      <alignment vertical="center" wrapText="1"/>
    </xf>
    <xf numFmtId="0" fontId="25" fillId="11" borderId="26" xfId="0" applyNumberFormat="1" applyFont="1" applyFill="1" applyBorder="1" applyAlignment="1" applyProtection="1">
      <alignment vertical="center" wrapText="1"/>
    </xf>
    <xf numFmtId="166" fontId="24" fillId="6" borderId="25" xfId="0" applyFont="1" applyFill="1" applyBorder="1" applyAlignment="1" applyProtection="1">
      <alignment horizontal="center" vertical="center" wrapText="1"/>
    </xf>
    <xf numFmtId="0" fontId="25" fillId="11" borderId="0" xfId="0" applyNumberFormat="1" applyFont="1" applyFill="1" applyBorder="1" applyAlignment="1" applyProtection="1">
      <alignment vertical="center" wrapText="1"/>
    </xf>
    <xf numFmtId="166" fontId="25" fillId="11" borderId="0" xfId="0" applyFont="1" applyFill="1" applyBorder="1" applyAlignment="1" applyProtection="1">
      <alignment vertical="center" wrapText="1"/>
    </xf>
    <xf numFmtId="0" fontId="25" fillId="11" borderId="28" xfId="0" applyNumberFormat="1" applyFont="1" applyFill="1" applyBorder="1" applyAlignment="1" applyProtection="1">
      <alignment vertical="center" wrapText="1"/>
    </xf>
    <xf numFmtId="0" fontId="23" fillId="6" borderId="26" xfId="0" applyNumberFormat="1" applyFont="1" applyFill="1" applyBorder="1" applyAlignment="1" applyProtection="1">
      <alignment vertical="center" wrapText="1"/>
    </xf>
    <xf numFmtId="0" fontId="23" fillId="0" borderId="26" xfId="0" applyNumberFormat="1" applyFont="1" applyBorder="1" applyAlignment="1" applyProtection="1">
      <alignment vertical="center" wrapText="1"/>
    </xf>
    <xf numFmtId="0" fontId="25" fillId="11" borderId="20" xfId="0" applyNumberFormat="1" applyFont="1" applyFill="1" applyBorder="1" applyAlignment="1" applyProtection="1">
      <alignment vertical="center" wrapText="1"/>
    </xf>
    <xf numFmtId="166" fontId="24" fillId="5" borderId="26" xfId="0" applyFont="1" applyFill="1" applyBorder="1" applyAlignment="1" applyProtection="1">
      <alignment vertical="center" wrapText="1"/>
    </xf>
    <xf numFmtId="0" fontId="24" fillId="5" borderId="25" xfId="0" applyNumberFormat="1" applyFont="1" applyFill="1" applyBorder="1" applyAlignment="1" applyProtection="1">
      <alignment vertical="center" wrapText="1"/>
    </xf>
    <xf numFmtId="0" fontId="23" fillId="12" borderId="25" xfId="0" applyNumberFormat="1" applyFont="1" applyFill="1" applyBorder="1" applyAlignment="1" applyProtection="1">
      <alignment vertical="center" wrapText="1"/>
    </xf>
    <xf numFmtId="0" fontId="23" fillId="6" borderId="20" xfId="0" applyNumberFormat="1" applyFont="1" applyFill="1" applyBorder="1" applyAlignment="1" applyProtection="1">
      <alignment vertical="center" wrapText="1"/>
    </xf>
    <xf numFmtId="166" fontId="23" fillId="6" borderId="76" xfId="0" applyFont="1" applyFill="1" applyBorder="1" applyAlignment="1" applyProtection="1">
      <alignment vertical="center" wrapText="1"/>
    </xf>
    <xf numFmtId="0" fontId="23" fillId="6" borderId="71" xfId="0" applyNumberFormat="1" applyFont="1" applyFill="1" applyBorder="1" applyAlignment="1" applyProtection="1">
      <alignment horizontal="center" vertical="center" wrapText="1"/>
    </xf>
    <xf numFmtId="166" fontId="23" fillId="6" borderId="77" xfId="0" applyFont="1" applyFill="1" applyBorder="1" applyAlignment="1" applyProtection="1">
      <alignment vertical="center" wrapText="1"/>
    </xf>
    <xf numFmtId="166" fontId="23" fillId="6" borderId="73" xfId="0" applyFont="1" applyFill="1" applyBorder="1" applyAlignment="1" applyProtection="1">
      <alignment vertical="center" wrapText="1"/>
    </xf>
    <xf numFmtId="0" fontId="2" fillId="6" borderId="71" xfId="0" applyNumberFormat="1" applyFont="1" applyFill="1" applyBorder="1" applyAlignment="1" applyProtection="1">
      <alignment horizontal="center" vertical="center" wrapText="1"/>
      <protection locked="0"/>
    </xf>
    <xf numFmtId="0" fontId="7" fillId="3" borderId="71" xfId="0" applyNumberFormat="1" applyFont="1" applyFill="1" applyBorder="1" applyAlignment="1" applyProtection="1">
      <alignment horizontal="left" vertical="center" wrapText="1"/>
      <protection locked="0"/>
    </xf>
    <xf numFmtId="0" fontId="8" fillId="5" borderId="27" xfId="0" applyNumberFormat="1" applyFont="1" applyFill="1" applyBorder="1" applyAlignment="1" applyProtection="1">
      <alignment horizontal="center" vertical="center" wrapText="1"/>
      <protection locked="0"/>
    </xf>
    <xf numFmtId="0" fontId="8" fillId="5" borderId="25" xfId="0" applyNumberFormat="1" applyFont="1" applyFill="1" applyBorder="1" applyAlignment="1" applyProtection="1">
      <alignment horizontal="center" vertical="center" wrapText="1"/>
      <protection locked="0"/>
    </xf>
    <xf numFmtId="0" fontId="8" fillId="5" borderId="29" xfId="0" applyNumberFormat="1" applyFont="1" applyFill="1" applyBorder="1" applyAlignment="1" applyProtection="1">
      <alignment horizontal="center" vertical="center" wrapText="1"/>
      <protection locked="0"/>
    </xf>
    <xf numFmtId="0" fontId="4" fillId="5" borderId="54" xfId="0" applyNumberFormat="1" applyFont="1" applyFill="1" applyBorder="1" applyAlignment="1" applyProtection="1">
      <alignment horizontal="center" vertical="center" wrapText="1"/>
    </xf>
    <xf numFmtId="0" fontId="4" fillId="5" borderId="55" xfId="0" applyNumberFormat="1" applyFont="1" applyFill="1" applyBorder="1" applyAlignment="1" applyProtection="1">
      <alignment horizontal="center" vertical="center" wrapText="1"/>
    </xf>
    <xf numFmtId="0" fontId="4" fillId="5" borderId="56" xfId="0" applyNumberFormat="1" applyFont="1" applyFill="1" applyBorder="1" applyAlignment="1" applyProtection="1">
      <alignment horizontal="center" vertical="center" wrapText="1"/>
    </xf>
    <xf numFmtId="166" fontId="2" fillId="6" borderId="38" xfId="0" applyFont="1" applyFill="1" applyBorder="1" applyAlignment="1" applyProtection="1">
      <alignment horizontal="left" vertical="center" wrapText="1"/>
    </xf>
    <xf numFmtId="0" fontId="4" fillId="5" borderId="55" xfId="0" applyNumberFormat="1" applyFont="1" applyFill="1" applyBorder="1" applyAlignment="1" applyProtection="1">
      <alignment horizontal="left" vertical="center" wrapText="1"/>
    </xf>
    <xf numFmtId="0" fontId="2" fillId="6" borderId="25" xfId="0" applyNumberFormat="1" applyFont="1" applyFill="1" applyBorder="1" applyAlignment="1" applyProtection="1">
      <alignment horizontal="center" vertical="center" wrapText="1"/>
    </xf>
    <xf numFmtId="0" fontId="7" fillId="0" borderId="27" xfId="0" applyNumberFormat="1" applyFont="1" applyFill="1" applyBorder="1" applyAlignment="1" applyProtection="1">
      <alignment horizontal="center" vertical="center" wrapText="1"/>
      <protection locked="0"/>
    </xf>
    <xf numFmtId="0" fontId="7" fillId="0" borderId="32" xfId="0" applyNumberFormat="1" applyFont="1" applyFill="1" applyBorder="1" applyAlignment="1" applyProtection="1">
      <alignment horizontal="center" vertical="center" wrapText="1"/>
      <protection locked="0"/>
    </xf>
    <xf numFmtId="1" fontId="2" fillId="0" borderId="27" xfId="1" applyNumberFormat="1" applyFont="1" applyFill="1" applyBorder="1" applyAlignment="1" applyProtection="1">
      <alignment horizontal="center" vertical="center" wrapText="1"/>
      <protection locked="0"/>
    </xf>
    <xf numFmtId="166" fontId="0" fillId="0" borderId="0" xfId="0" applyProtection="1"/>
    <xf numFmtId="10" fontId="0" fillId="0" borderId="76" xfId="17" applyNumberFormat="1" applyFont="1" applyBorder="1" applyProtection="1"/>
    <xf numFmtId="166" fontId="37" fillId="6" borderId="0" xfId="0" applyFont="1" applyFill="1" applyProtection="1"/>
    <xf numFmtId="171" fontId="37" fillId="0" borderId="0" xfId="0" applyNumberFormat="1" applyFont="1" applyProtection="1"/>
    <xf numFmtId="10" fontId="0" fillId="0" borderId="23" xfId="17" applyNumberFormat="1" applyFont="1" applyBorder="1" applyProtection="1"/>
    <xf numFmtId="10" fontId="0" fillId="0" borderId="6" xfId="17" applyNumberFormat="1" applyFont="1" applyBorder="1" applyProtection="1"/>
    <xf numFmtId="166" fontId="30" fillId="0" borderId="0" xfId="0" applyFont="1" applyProtection="1"/>
    <xf numFmtId="0" fontId="30" fillId="0" borderId="0" xfId="0" applyNumberFormat="1" applyFont="1" applyBorder="1" applyProtection="1"/>
    <xf numFmtId="0" fontId="0" fillId="0" borderId="0" xfId="0" applyNumberFormat="1" applyProtection="1"/>
    <xf numFmtId="0" fontId="0" fillId="0" borderId="0" xfId="0" applyNumberFormat="1" applyBorder="1" applyProtection="1"/>
    <xf numFmtId="172" fontId="9" fillId="9" borderId="25" xfId="0" applyNumberFormat="1" applyFont="1" applyFill="1" applyBorder="1" applyAlignment="1" applyProtection="1">
      <alignment horizontal="center" vertical="center" wrapText="1"/>
    </xf>
    <xf numFmtId="14" fontId="7" fillId="0" borderId="25" xfId="0" applyNumberFormat="1" applyFont="1" applyFill="1" applyBorder="1" applyAlignment="1" applyProtection="1">
      <alignment horizontal="center" vertical="center" wrapText="1"/>
      <protection locked="0"/>
    </xf>
    <xf numFmtId="172" fontId="7" fillId="0" borderId="25" xfId="0" applyNumberFormat="1" applyFont="1" applyFill="1" applyBorder="1" applyAlignment="1" applyProtection="1">
      <alignment horizontal="right" vertical="center" wrapText="1"/>
      <protection locked="0"/>
    </xf>
    <xf numFmtId="3" fontId="7" fillId="0" borderId="25" xfId="0" applyNumberFormat="1" applyFont="1" applyFill="1" applyBorder="1" applyAlignment="1" applyProtection="1">
      <alignment horizontal="right" vertical="center" wrapText="1"/>
      <protection locked="0"/>
    </xf>
    <xf numFmtId="0" fontId="7" fillId="0" borderId="32" xfId="0" applyNumberFormat="1" applyFont="1" applyFill="1" applyBorder="1" applyAlignment="1" applyProtection="1">
      <alignment horizontal="center" vertical="center" wrapText="1"/>
    </xf>
    <xf numFmtId="172" fontId="38" fillId="9" borderId="53" xfId="0" applyNumberFormat="1" applyFont="1" applyFill="1" applyBorder="1" applyAlignment="1" applyProtection="1">
      <alignment horizontal="right" vertical="center" wrapText="1"/>
    </xf>
    <xf numFmtId="3" fontId="38" fillId="9" borderId="53" xfId="0" applyNumberFormat="1" applyFont="1" applyFill="1" applyBorder="1" applyAlignment="1" applyProtection="1">
      <alignment horizontal="right" vertical="center" wrapText="1"/>
    </xf>
    <xf numFmtId="166" fontId="7" fillId="3" borderId="0" xfId="0" applyFont="1" applyFill="1" applyAlignment="1" applyProtection="1">
      <alignment horizontal="right" vertical="center" wrapText="1"/>
    </xf>
    <xf numFmtId="166" fontId="8" fillId="2" borderId="27" xfId="0" applyFont="1" applyFill="1" applyBorder="1" applyAlignment="1" applyProtection="1">
      <alignment horizontal="left" vertical="center" wrapText="1"/>
    </xf>
    <xf numFmtId="166" fontId="8" fillId="2" borderId="13" xfId="0" applyFont="1" applyFill="1" applyBorder="1" applyAlignment="1" applyProtection="1">
      <alignment horizontal="left" vertical="center" wrapText="1"/>
    </xf>
    <xf numFmtId="166" fontId="9" fillId="9" borderId="20" xfId="0" applyFont="1" applyFill="1" applyBorder="1" applyAlignment="1" applyProtection="1">
      <alignment horizontal="center" vertical="center" wrapText="1"/>
    </xf>
    <xf numFmtId="166" fontId="9" fillId="9" borderId="53" xfId="0" applyFont="1" applyFill="1" applyBorder="1" applyAlignment="1" applyProtection="1">
      <alignment horizontal="center" vertical="center" wrapText="1"/>
    </xf>
    <xf numFmtId="166" fontId="7" fillId="0" borderId="33" xfId="0" applyFont="1" applyFill="1" applyBorder="1" applyAlignment="1" applyProtection="1">
      <alignment horizontal="left" vertical="center" wrapText="1"/>
    </xf>
    <xf numFmtId="49" fontId="7" fillId="0" borderId="33" xfId="0" applyNumberFormat="1" applyFont="1" applyFill="1" applyBorder="1" applyAlignment="1" applyProtection="1">
      <alignment horizontal="left" vertical="center" wrapText="1"/>
    </xf>
    <xf numFmtId="14" fontId="7" fillId="0" borderId="33" xfId="0" applyNumberFormat="1" applyFont="1" applyFill="1" applyBorder="1" applyAlignment="1" applyProtection="1">
      <alignment horizontal="center" vertical="center" wrapText="1"/>
    </xf>
    <xf numFmtId="172" fontId="7" fillId="0" borderId="33" xfId="0" applyNumberFormat="1" applyFont="1" applyFill="1" applyBorder="1" applyAlignment="1" applyProtection="1">
      <alignment horizontal="right" vertical="center" wrapText="1"/>
    </xf>
    <xf numFmtId="3" fontId="7" fillId="0" borderId="33" xfId="0" applyNumberFormat="1" applyFont="1" applyFill="1" applyBorder="1" applyAlignment="1" applyProtection="1">
      <alignment horizontal="right" vertical="center" wrapText="1"/>
    </xf>
    <xf numFmtId="166" fontId="19" fillId="9" borderId="64" xfId="0" applyFont="1" applyFill="1" applyBorder="1" applyAlignment="1" applyProtection="1">
      <alignment horizontal="center" vertical="center"/>
    </xf>
    <xf numFmtId="166" fontId="19" fillId="9" borderId="65" xfId="0" applyFont="1" applyFill="1" applyBorder="1" applyAlignment="1" applyProtection="1">
      <alignment horizontal="center" vertical="center"/>
    </xf>
    <xf numFmtId="166" fontId="19" fillId="9" borderId="63" xfId="0" applyFont="1" applyFill="1" applyBorder="1" applyAlignment="1" applyProtection="1">
      <alignment horizontal="center" vertical="center"/>
    </xf>
    <xf numFmtId="166" fontId="3" fillId="6" borderId="42" xfId="0" applyFont="1" applyFill="1" applyBorder="1" applyAlignment="1" applyProtection="1">
      <alignment horizontal="center"/>
    </xf>
    <xf numFmtId="166" fontId="3" fillId="6" borderId="43" xfId="0" applyFont="1" applyFill="1" applyBorder="1" applyAlignment="1" applyProtection="1">
      <alignment horizontal="center"/>
    </xf>
    <xf numFmtId="166" fontId="3" fillId="6" borderId="44" xfId="0" applyFont="1" applyFill="1" applyBorder="1" applyAlignment="1" applyProtection="1">
      <alignment horizontal="center"/>
    </xf>
    <xf numFmtId="166" fontId="3" fillId="6" borderId="34" xfId="0" applyFont="1" applyFill="1" applyBorder="1" applyAlignment="1" applyProtection="1">
      <alignment horizontal="center"/>
    </xf>
    <xf numFmtId="166" fontId="3" fillId="6" borderId="0" xfId="0" applyFont="1" applyFill="1" applyBorder="1" applyAlignment="1" applyProtection="1">
      <alignment horizontal="center"/>
    </xf>
    <xf numFmtId="166" fontId="3" fillId="6" borderId="5" xfId="0" applyFont="1" applyFill="1" applyBorder="1" applyAlignment="1" applyProtection="1">
      <alignment horizontal="center"/>
    </xf>
    <xf numFmtId="166" fontId="3" fillId="6" borderId="38" xfId="0" applyFont="1" applyFill="1" applyBorder="1" applyAlignment="1" applyProtection="1">
      <alignment horizontal="center"/>
    </xf>
    <xf numFmtId="166" fontId="3" fillId="6" borderId="52" xfId="0" applyFont="1" applyFill="1" applyBorder="1" applyAlignment="1" applyProtection="1">
      <alignment horizontal="center"/>
    </xf>
    <xf numFmtId="166" fontId="3" fillId="6" borderId="3" xfId="0" applyFont="1" applyFill="1" applyBorder="1" applyAlignment="1" applyProtection="1">
      <alignment horizontal="center"/>
    </xf>
    <xf numFmtId="0" fontId="2" fillId="7" borderId="25" xfId="0" applyNumberFormat="1" applyFont="1" applyFill="1" applyBorder="1" applyAlignment="1" applyProtection="1">
      <alignment horizontal="center" vertical="center" wrapText="1"/>
      <protection locked="0"/>
    </xf>
    <xf numFmtId="0" fontId="4" fillId="5" borderId="43" xfId="0" applyNumberFormat="1" applyFont="1" applyFill="1" applyBorder="1" applyAlignment="1" applyProtection="1">
      <alignment horizontal="center" vertical="center" wrapText="1"/>
    </xf>
    <xf numFmtId="166" fontId="3" fillId="6" borderId="42" xfId="0" applyFont="1" applyFill="1" applyBorder="1" applyAlignment="1" applyProtection="1">
      <alignment horizontal="center" wrapText="1"/>
    </xf>
    <xf numFmtId="166" fontId="3" fillId="6" borderId="43" xfId="0" applyFont="1" applyFill="1" applyBorder="1" applyAlignment="1" applyProtection="1">
      <alignment horizontal="center" wrapText="1"/>
    </xf>
    <xf numFmtId="166" fontId="3" fillId="6" borderId="44" xfId="0" applyFont="1" applyFill="1" applyBorder="1" applyAlignment="1" applyProtection="1">
      <alignment horizontal="center" wrapText="1"/>
    </xf>
    <xf numFmtId="166" fontId="3" fillId="6" borderId="34" xfId="0" applyFont="1" applyFill="1" applyBorder="1" applyAlignment="1" applyProtection="1">
      <alignment horizontal="center" wrapText="1"/>
    </xf>
    <xf numFmtId="166" fontId="3" fillId="6" borderId="0" xfId="0" applyFont="1" applyFill="1" applyBorder="1" applyAlignment="1" applyProtection="1">
      <alignment horizontal="center" wrapText="1"/>
    </xf>
    <xf numFmtId="166" fontId="3" fillId="6" borderId="5" xfId="0" applyFont="1" applyFill="1" applyBorder="1" applyAlignment="1" applyProtection="1">
      <alignment horizontal="center" wrapText="1"/>
    </xf>
    <xf numFmtId="166" fontId="3" fillId="6" borderId="38" xfId="0" applyFont="1" applyFill="1" applyBorder="1" applyAlignment="1" applyProtection="1">
      <alignment horizontal="center" wrapText="1"/>
    </xf>
    <xf numFmtId="166" fontId="3" fillId="6" borderId="52" xfId="0" applyFont="1" applyFill="1" applyBorder="1" applyAlignment="1" applyProtection="1">
      <alignment horizontal="center" wrapText="1"/>
    </xf>
    <xf numFmtId="166" fontId="3" fillId="6" borderId="3" xfId="0" applyFont="1" applyFill="1" applyBorder="1" applyAlignment="1" applyProtection="1">
      <alignment horizontal="center" wrapText="1"/>
    </xf>
    <xf numFmtId="166" fontId="15" fillId="9" borderId="54" xfId="0" applyFont="1" applyFill="1" applyBorder="1" applyAlignment="1" applyProtection="1">
      <alignment horizontal="center" vertical="center" wrapText="1"/>
    </xf>
    <xf numFmtId="166" fontId="15" fillId="9" borderId="55" xfId="0" applyFont="1" applyFill="1" applyBorder="1" applyAlignment="1" applyProtection="1">
      <alignment horizontal="center" vertical="center" wrapText="1"/>
    </xf>
    <xf numFmtId="166" fontId="15" fillId="9" borderId="1" xfId="0" applyFont="1" applyFill="1" applyBorder="1" applyAlignment="1" applyProtection="1">
      <alignment horizontal="center" vertical="center" wrapText="1"/>
    </xf>
    <xf numFmtId="166" fontId="15" fillId="9" borderId="4" xfId="0" applyFont="1" applyFill="1" applyBorder="1" applyAlignment="1" applyProtection="1">
      <alignment horizontal="center" vertical="center" wrapText="1"/>
    </xf>
    <xf numFmtId="166" fontId="9" fillId="9" borderId="46" xfId="1" applyFont="1" applyFill="1" applyBorder="1" applyAlignment="1" applyProtection="1">
      <alignment horizontal="left" vertical="center" wrapText="1"/>
    </xf>
    <xf numFmtId="166" fontId="9" fillId="9" borderId="4" xfId="1" applyFont="1" applyFill="1" applyBorder="1" applyAlignment="1" applyProtection="1">
      <alignment horizontal="left" vertical="center" wrapText="1"/>
    </xf>
    <xf numFmtId="166" fontId="9" fillId="9" borderId="4" xfId="1" applyFont="1" applyFill="1" applyBorder="1" applyAlignment="1" applyProtection="1">
      <alignment horizontal="center" vertical="center" wrapText="1"/>
    </xf>
    <xf numFmtId="0" fontId="8" fillId="5" borderId="43" xfId="0" applyNumberFormat="1" applyFont="1" applyFill="1" applyBorder="1" applyAlignment="1" applyProtection="1">
      <alignment horizontal="center" vertical="center" wrapText="1"/>
      <protection locked="0"/>
    </xf>
    <xf numFmtId="0" fontId="8" fillId="5" borderId="4" xfId="0" applyNumberFormat="1" applyFont="1" applyFill="1" applyBorder="1" applyAlignment="1" applyProtection="1">
      <alignment horizontal="center" vertical="center" wrapText="1"/>
      <protection locked="0"/>
    </xf>
    <xf numFmtId="0" fontId="2" fillId="7" borderId="37" xfId="0" applyNumberFormat="1" applyFont="1" applyFill="1" applyBorder="1" applyAlignment="1" applyProtection="1">
      <alignment horizontal="center" vertical="center" wrapText="1"/>
      <protection locked="0"/>
    </xf>
    <xf numFmtId="166" fontId="5" fillId="9" borderId="4" xfId="1" applyFont="1" applyFill="1" applyBorder="1" applyAlignment="1" applyProtection="1">
      <alignment horizontal="left" vertical="center" wrapText="1"/>
    </xf>
    <xf numFmtId="166" fontId="22" fillId="0" borderId="37" xfId="0" applyFont="1" applyBorder="1" applyAlignment="1" applyProtection="1">
      <alignment vertical="center" wrapText="1"/>
    </xf>
    <xf numFmtId="166" fontId="22" fillId="0" borderId="51" xfId="0" applyFont="1" applyBorder="1" applyAlignment="1" applyProtection="1">
      <alignment vertical="center" wrapText="1"/>
    </xf>
    <xf numFmtId="1" fontId="5" fillId="9" borderId="4" xfId="1" applyNumberFormat="1" applyFont="1" applyFill="1" applyBorder="1" applyAlignment="1" applyProtection="1">
      <alignment horizontal="center" vertical="center" wrapText="1"/>
    </xf>
    <xf numFmtId="0" fontId="5" fillId="9" borderId="4" xfId="1" applyNumberFormat="1" applyFont="1" applyFill="1" applyBorder="1" applyAlignment="1" applyProtection="1">
      <alignment horizontal="center" vertical="center" wrapText="1"/>
    </xf>
    <xf numFmtId="166" fontId="22" fillId="6" borderId="55" xfId="0" applyFont="1" applyFill="1" applyBorder="1" applyAlignment="1" applyProtection="1">
      <alignment horizontal="center" vertical="center" wrapText="1"/>
    </xf>
    <xf numFmtId="166" fontId="22" fillId="6" borderId="51" xfId="0" applyFont="1" applyFill="1" applyBorder="1" applyAlignment="1" applyProtection="1">
      <alignment horizontal="center" vertical="center" wrapText="1"/>
    </xf>
    <xf numFmtId="166" fontId="22" fillId="6" borderId="28" xfId="0" applyFont="1" applyFill="1" applyBorder="1" applyAlignment="1" applyProtection="1">
      <alignment horizontal="center" vertical="center" wrapText="1"/>
    </xf>
    <xf numFmtId="166" fontId="22" fillId="6" borderId="20" xfId="0" applyFont="1" applyFill="1" applyBorder="1" applyAlignment="1" applyProtection="1">
      <alignment horizontal="center" vertical="center" wrapText="1"/>
    </xf>
    <xf numFmtId="166" fontId="24" fillId="6" borderId="28" xfId="0" applyFont="1" applyFill="1" applyBorder="1" applyAlignment="1" applyProtection="1">
      <alignment horizontal="center" vertical="center" wrapText="1"/>
    </xf>
    <xf numFmtId="166" fontId="24" fillId="6" borderId="51" xfId="0" applyFont="1" applyFill="1" applyBorder="1" applyAlignment="1" applyProtection="1">
      <alignment horizontal="center" vertical="center" wrapText="1"/>
    </xf>
    <xf numFmtId="166" fontId="24" fillId="6" borderId="20" xfId="0" applyFont="1" applyFill="1" applyBorder="1" applyAlignment="1" applyProtection="1">
      <alignment horizontal="center" vertical="center" wrapText="1"/>
    </xf>
    <xf numFmtId="166" fontId="8" fillId="2" borderId="19" xfId="0" applyFont="1" applyFill="1" applyBorder="1" applyAlignment="1" applyProtection="1">
      <alignment horizontal="center" vertical="center" wrapText="1"/>
      <protection locked="0"/>
    </xf>
    <xf numFmtId="166" fontId="8" fillId="2" borderId="69" xfId="0" applyFont="1" applyFill="1" applyBorder="1" applyAlignment="1" applyProtection="1">
      <alignment horizontal="center" vertical="center" wrapText="1"/>
      <protection locked="0"/>
    </xf>
    <xf numFmtId="166" fontId="8" fillId="2" borderId="70" xfId="0" applyFont="1" applyFill="1" applyBorder="1" applyAlignment="1" applyProtection="1">
      <alignment horizontal="center" vertical="center" wrapText="1"/>
      <protection locked="0"/>
    </xf>
    <xf numFmtId="166" fontId="8" fillId="2" borderId="26" xfId="0" applyFont="1" applyFill="1" applyBorder="1" applyAlignment="1" applyProtection="1">
      <alignment horizontal="center" vertical="center" wrapText="1"/>
      <protection locked="0"/>
    </xf>
    <xf numFmtId="166" fontId="8" fillId="2" borderId="49" xfId="0" applyFont="1" applyFill="1" applyBorder="1" applyAlignment="1" applyProtection="1">
      <alignment horizontal="center" vertical="center" wrapText="1"/>
      <protection locked="0"/>
    </xf>
    <xf numFmtId="166" fontId="8" fillId="2" borderId="50" xfId="0" applyFont="1" applyFill="1" applyBorder="1" applyAlignment="1" applyProtection="1">
      <alignment horizontal="center" vertical="center" wrapText="1"/>
      <protection locked="0"/>
    </xf>
    <xf numFmtId="166" fontId="8" fillId="2" borderId="15" xfId="0" applyFont="1" applyFill="1" applyBorder="1" applyAlignment="1" applyProtection="1">
      <alignment horizontal="center" vertical="center" wrapText="1"/>
      <protection locked="0"/>
    </xf>
    <xf numFmtId="166" fontId="8" fillId="2" borderId="16" xfId="0" applyFont="1" applyFill="1" applyBorder="1" applyAlignment="1" applyProtection="1">
      <alignment horizontal="center" vertical="center" wrapText="1"/>
      <protection locked="0"/>
    </xf>
    <xf numFmtId="166" fontId="8" fillId="2" borderId="17" xfId="0" applyFont="1" applyFill="1" applyBorder="1" applyAlignment="1" applyProtection="1">
      <alignment horizontal="center" vertical="center" wrapText="1"/>
      <protection locked="0"/>
    </xf>
    <xf numFmtId="166" fontId="8" fillId="2" borderId="18" xfId="0" applyFont="1" applyFill="1" applyBorder="1" applyAlignment="1" applyProtection="1">
      <alignment horizontal="left" vertical="center" wrapText="1"/>
    </xf>
    <xf numFmtId="166" fontId="8" fillId="2" borderId="20" xfId="0" applyFont="1" applyFill="1" applyBorder="1" applyAlignment="1" applyProtection="1">
      <alignment horizontal="left" vertical="center" wrapText="1"/>
    </xf>
    <xf numFmtId="166" fontId="8" fillId="2" borderId="27" xfId="0" applyFont="1" applyFill="1" applyBorder="1" applyAlignment="1" applyProtection="1">
      <alignment horizontal="left" vertical="center" wrapText="1"/>
    </xf>
    <xf numFmtId="166" fontId="8" fillId="2" borderId="25" xfId="0" applyFont="1" applyFill="1" applyBorder="1" applyAlignment="1" applyProtection="1">
      <alignment horizontal="left" vertical="center" wrapText="1"/>
    </xf>
    <xf numFmtId="166" fontId="8" fillId="2" borderId="13" xfId="0" applyFont="1" applyFill="1" applyBorder="1" applyAlignment="1" applyProtection="1">
      <alignment horizontal="left" vertical="center" wrapText="1"/>
    </xf>
    <xf numFmtId="166" fontId="8" fillId="2" borderId="14" xfId="0" applyFont="1" applyFill="1" applyBorder="1" applyAlignment="1" applyProtection="1">
      <alignment horizontal="left" vertical="center" wrapText="1"/>
    </xf>
    <xf numFmtId="166" fontId="26" fillId="6" borderId="28" xfId="0" applyFont="1" applyFill="1" applyBorder="1" applyAlignment="1" applyProtection="1">
      <alignment horizontal="center" vertical="center" wrapText="1"/>
    </xf>
    <xf numFmtId="166" fontId="26" fillId="6" borderId="51" xfId="0" applyFont="1" applyFill="1" applyBorder="1" applyAlignment="1" applyProtection="1">
      <alignment horizontal="center" vertical="center" wrapText="1"/>
    </xf>
    <xf numFmtId="0" fontId="2" fillId="7" borderId="67" xfId="0" applyNumberFormat="1" applyFont="1" applyFill="1" applyBorder="1" applyAlignment="1" applyProtection="1">
      <alignment horizontal="center" vertical="center" wrapText="1"/>
      <protection locked="0"/>
    </xf>
    <xf numFmtId="0" fontId="2" fillId="7" borderId="23" xfId="0" applyNumberFormat="1" applyFont="1" applyFill="1" applyBorder="1" applyAlignment="1" applyProtection="1">
      <alignment horizontal="center" vertical="center" wrapText="1"/>
      <protection locked="0"/>
    </xf>
    <xf numFmtId="166" fontId="2" fillId="6" borderId="37" xfId="0" applyFont="1" applyFill="1" applyBorder="1" applyAlignment="1" applyProtection="1">
      <alignment horizontal="center" vertical="center" wrapText="1"/>
    </xf>
    <xf numFmtId="166" fontId="26" fillId="6" borderId="20" xfId="0" applyFont="1" applyFill="1" applyBorder="1" applyAlignment="1" applyProtection="1">
      <alignment horizontal="center" vertical="center" wrapText="1"/>
    </xf>
    <xf numFmtId="166" fontId="24" fillId="6" borderId="55" xfId="0" applyFont="1" applyFill="1" applyBorder="1" applyAlignment="1" applyProtection="1">
      <alignment horizontal="center" vertical="center" wrapText="1"/>
    </xf>
    <xf numFmtId="0" fontId="4" fillId="5" borderId="4" xfId="0" applyNumberFormat="1" applyFont="1" applyFill="1" applyBorder="1" applyAlignment="1" applyProtection="1">
      <alignment horizontal="center" vertical="center" wrapText="1"/>
    </xf>
    <xf numFmtId="0" fontId="2" fillId="7" borderId="22" xfId="0" applyNumberFormat="1" applyFont="1" applyFill="1" applyBorder="1" applyAlignment="1" applyProtection="1">
      <alignment horizontal="center" vertical="center" wrapText="1"/>
      <protection locked="0"/>
    </xf>
    <xf numFmtId="166" fontId="2" fillId="6" borderId="30" xfId="0" applyFont="1" applyFill="1" applyBorder="1" applyAlignment="1" applyProtection="1">
      <alignment horizontal="center" vertical="center" wrapText="1"/>
    </xf>
    <xf numFmtId="166" fontId="12" fillId="2" borderId="9" xfId="0" applyFont="1" applyFill="1" applyBorder="1" applyAlignment="1" applyProtection="1">
      <alignment horizontal="center" vertical="center" wrapText="1"/>
      <protection locked="0"/>
    </xf>
    <xf numFmtId="166" fontId="12" fillId="2" borderId="10" xfId="0" applyFont="1" applyFill="1" applyBorder="1" applyAlignment="1" applyProtection="1">
      <alignment horizontal="center" vertical="center" wrapText="1"/>
      <protection locked="0"/>
    </xf>
    <xf numFmtId="166" fontId="12" fillId="2" borderId="26" xfId="0" applyFont="1" applyFill="1" applyBorder="1" applyAlignment="1" applyProtection="1">
      <alignment horizontal="center" vertical="center" wrapText="1"/>
      <protection locked="0"/>
    </xf>
    <xf numFmtId="166" fontId="12" fillId="2" borderId="49" xfId="0" applyFont="1" applyFill="1" applyBorder="1" applyAlignment="1" applyProtection="1">
      <alignment horizontal="center" vertical="center" wrapText="1"/>
      <protection locked="0"/>
    </xf>
    <xf numFmtId="166" fontId="12" fillId="2" borderId="15" xfId="0" applyFont="1" applyFill="1" applyBorder="1" applyAlignment="1" applyProtection="1">
      <alignment horizontal="center" vertical="center" wrapText="1"/>
      <protection locked="0"/>
    </xf>
    <xf numFmtId="166" fontId="12" fillId="2" borderId="16" xfId="0" applyFont="1" applyFill="1" applyBorder="1" applyAlignment="1" applyProtection="1">
      <alignment horizontal="center" vertical="center" wrapText="1"/>
      <protection locked="0"/>
    </xf>
    <xf numFmtId="166" fontId="11" fillId="4" borderId="7" xfId="0" applyFont="1" applyFill="1" applyBorder="1" applyAlignment="1" applyProtection="1">
      <alignment horizontal="center" vertical="center" wrapText="1"/>
    </xf>
    <xf numFmtId="166" fontId="11" fillId="4" borderId="8" xfId="0" applyFont="1" applyFill="1" applyBorder="1" applyAlignment="1" applyProtection="1">
      <alignment horizontal="center" vertical="center" wrapText="1"/>
    </xf>
    <xf numFmtId="0" fontId="9" fillId="9" borderId="31" xfId="0" applyNumberFormat="1" applyFont="1" applyFill="1" applyBorder="1" applyAlignment="1" applyProtection="1">
      <alignment horizontal="center" vertical="center" wrapText="1"/>
    </xf>
    <xf numFmtId="0" fontId="9" fillId="9" borderId="18" xfId="0" applyNumberFormat="1" applyFont="1" applyFill="1" applyBorder="1" applyAlignment="1" applyProtection="1">
      <alignment horizontal="center" vertical="center" wrapText="1"/>
    </xf>
    <xf numFmtId="166" fontId="9" fillId="9" borderId="28" xfId="0" applyFont="1" applyFill="1" applyBorder="1" applyAlignment="1" applyProtection="1">
      <alignment horizontal="center" vertical="center" wrapText="1"/>
    </xf>
    <xf numFmtId="166" fontId="9" fillId="9" borderId="20" xfId="0" applyFont="1" applyFill="1" applyBorder="1" applyAlignment="1" applyProtection="1">
      <alignment horizontal="center" vertical="center" wrapText="1"/>
    </xf>
    <xf numFmtId="166" fontId="9" fillId="9" borderId="47" xfId="0" applyFont="1" applyFill="1" applyBorder="1" applyAlignment="1" applyProtection="1">
      <alignment horizontal="center" vertical="center" wrapText="1"/>
    </xf>
    <xf numFmtId="166" fontId="9" fillId="9" borderId="53" xfId="0" applyFont="1" applyFill="1" applyBorder="1" applyAlignment="1" applyProtection="1">
      <alignment horizontal="center" vertical="center" wrapText="1"/>
    </xf>
    <xf numFmtId="166" fontId="12" fillId="2" borderId="12" xfId="0" applyFont="1" applyFill="1" applyBorder="1" applyAlignment="1" applyProtection="1">
      <alignment horizontal="center" vertical="center" wrapText="1"/>
      <protection locked="0"/>
    </xf>
    <xf numFmtId="166" fontId="12" fillId="2" borderId="50" xfId="0" applyFont="1" applyFill="1" applyBorder="1" applyAlignment="1" applyProtection="1">
      <alignment horizontal="center" vertical="center" wrapText="1"/>
      <protection locked="0"/>
    </xf>
    <xf numFmtId="166" fontId="12" fillId="2" borderId="17" xfId="0" applyFont="1" applyFill="1" applyBorder="1" applyAlignment="1" applyProtection="1">
      <alignment horizontal="center" vertical="center" wrapText="1"/>
      <protection locked="0"/>
    </xf>
    <xf numFmtId="166" fontId="3" fillId="0" borderId="42" xfId="0" applyFont="1" applyFill="1" applyBorder="1" applyAlignment="1" applyProtection="1">
      <alignment horizontal="center"/>
    </xf>
    <xf numFmtId="166" fontId="3" fillId="0" borderId="43" xfId="0" applyFont="1" applyFill="1" applyBorder="1" applyAlignment="1" applyProtection="1">
      <alignment horizontal="center"/>
    </xf>
    <xf numFmtId="166" fontId="3" fillId="0" borderId="44" xfId="0" applyFont="1" applyFill="1" applyBorder="1" applyAlignment="1" applyProtection="1">
      <alignment horizontal="center"/>
    </xf>
    <xf numFmtId="166" fontId="3" fillId="0" borderId="34" xfId="0" applyFont="1" applyFill="1" applyBorder="1" applyAlignment="1" applyProtection="1">
      <alignment horizontal="center"/>
    </xf>
    <xf numFmtId="166" fontId="3" fillId="0" borderId="0" xfId="0" applyFont="1" applyFill="1" applyBorder="1" applyAlignment="1" applyProtection="1">
      <alignment horizontal="center"/>
    </xf>
    <xf numFmtId="166" fontId="3" fillId="0" borderId="5" xfId="0" applyFont="1" applyFill="1" applyBorder="1" applyAlignment="1" applyProtection="1">
      <alignment horizontal="center"/>
    </xf>
    <xf numFmtId="166" fontId="3" fillId="0" borderId="38" xfId="0" applyFont="1" applyFill="1" applyBorder="1" applyAlignment="1" applyProtection="1">
      <alignment horizontal="center"/>
    </xf>
    <xf numFmtId="166" fontId="3" fillId="0" borderId="52" xfId="0" applyFont="1" applyFill="1" applyBorder="1" applyAlignment="1" applyProtection="1">
      <alignment horizontal="center"/>
    </xf>
    <xf numFmtId="166" fontId="3" fillId="0" borderId="3" xfId="0" applyFont="1" applyFill="1" applyBorder="1" applyAlignment="1" applyProtection="1">
      <alignment horizontal="center"/>
    </xf>
    <xf numFmtId="166" fontId="3" fillId="4" borderId="7" xfId="0" applyFont="1" applyFill="1" applyBorder="1" applyAlignment="1" applyProtection="1">
      <alignment horizontal="center" vertical="center" wrapText="1"/>
    </xf>
    <xf numFmtId="166" fontId="3" fillId="4" borderId="8" xfId="0" applyFont="1" applyFill="1" applyBorder="1" applyAlignment="1" applyProtection="1">
      <alignment horizontal="center" vertical="center" wrapText="1"/>
    </xf>
    <xf numFmtId="166" fontId="3" fillId="4" borderId="39" xfId="0" applyFont="1" applyFill="1" applyBorder="1" applyAlignment="1" applyProtection="1">
      <alignment horizontal="center" vertical="center" wrapText="1"/>
    </xf>
    <xf numFmtId="1" fontId="17" fillId="9" borderId="27" xfId="1" applyNumberFormat="1" applyFont="1" applyFill="1" applyBorder="1" applyAlignment="1" applyProtection="1">
      <alignment horizontal="center" vertical="center" wrapText="1"/>
    </xf>
    <xf numFmtId="166" fontId="17" fillId="9" borderId="25" xfId="1" applyFont="1" applyFill="1" applyBorder="1" applyAlignment="1" applyProtection="1">
      <alignment horizontal="center" vertical="center" wrapText="1"/>
    </xf>
    <xf numFmtId="1" fontId="17" fillId="9" borderId="25" xfId="1" applyNumberFormat="1" applyFont="1" applyFill="1" applyBorder="1" applyAlignment="1" applyProtection="1">
      <alignment horizontal="center" vertical="center" wrapText="1"/>
    </xf>
    <xf numFmtId="166" fontId="17" fillId="9" borderId="25" xfId="0" applyFont="1" applyFill="1" applyBorder="1" applyAlignment="1" applyProtection="1">
      <alignment horizontal="center" vertical="center" wrapText="1"/>
    </xf>
    <xf numFmtId="166" fontId="17" fillId="9" borderId="29" xfId="0" applyFont="1" applyFill="1" applyBorder="1" applyAlignment="1" applyProtection="1">
      <alignment horizontal="center" vertical="center" wrapText="1"/>
    </xf>
    <xf numFmtId="1" fontId="9" fillId="9" borderId="24" xfId="1" applyNumberFormat="1" applyFont="1" applyFill="1" applyBorder="1" applyAlignment="1" applyProtection="1">
      <alignment horizontal="center" vertical="center" wrapText="1"/>
    </xf>
    <xf numFmtId="1" fontId="9" fillId="9" borderId="71" xfId="1" applyNumberFormat="1" applyFont="1" applyFill="1" applyBorder="1" applyAlignment="1" applyProtection="1">
      <alignment horizontal="center" vertical="center" wrapText="1"/>
    </xf>
    <xf numFmtId="166" fontId="6" fillId="8" borderId="25" xfId="1" applyFont="1" applyFill="1" applyBorder="1" applyAlignment="1" applyProtection="1">
      <alignment horizontal="left" vertical="center" wrapText="1"/>
    </xf>
    <xf numFmtId="1" fontId="2" fillId="0" borderId="24" xfId="1" applyNumberFormat="1" applyFont="1" applyFill="1" applyBorder="1" applyAlignment="1" applyProtection="1">
      <alignment horizontal="center" vertical="center" wrapText="1"/>
    </xf>
    <xf numFmtId="1" fontId="2" fillId="0" borderId="50" xfId="1" applyNumberFormat="1" applyFont="1" applyFill="1" applyBorder="1" applyAlignment="1" applyProtection="1">
      <alignment horizontal="center" vertical="center" wrapText="1"/>
    </xf>
    <xf numFmtId="1" fontId="6" fillId="8" borderId="24" xfId="1" applyNumberFormat="1" applyFont="1" applyFill="1" applyBorder="1" applyAlignment="1" applyProtection="1">
      <alignment horizontal="left" vertical="center" wrapText="1"/>
    </xf>
    <xf numFmtId="1" fontId="6" fillId="8" borderId="71" xfId="1" applyNumberFormat="1" applyFont="1" applyFill="1" applyBorder="1" applyAlignment="1" applyProtection="1">
      <alignment horizontal="left" vertical="center" wrapText="1"/>
    </xf>
    <xf numFmtId="166" fontId="7" fillId="0" borderId="38" xfId="1" applyFont="1" applyFill="1" applyBorder="1" applyAlignment="1" applyProtection="1">
      <alignment horizontal="center" vertical="center" wrapText="1"/>
    </xf>
    <xf numFmtId="166" fontId="7" fillId="0" borderId="72" xfId="1" applyFont="1" applyFill="1" applyBorder="1" applyAlignment="1" applyProtection="1">
      <alignment horizontal="center" vertical="center" wrapText="1"/>
    </xf>
    <xf numFmtId="166" fontId="8" fillId="0" borderId="15" xfId="1" applyFont="1" applyFill="1" applyBorder="1" applyAlignment="1" applyProtection="1">
      <alignment horizontal="right" vertical="center" wrapText="1"/>
    </xf>
    <xf numFmtId="166" fontId="8" fillId="0" borderId="16" xfId="1" applyFont="1" applyFill="1" applyBorder="1" applyAlignment="1" applyProtection="1">
      <alignment horizontal="right" vertical="center" wrapText="1"/>
    </xf>
    <xf numFmtId="166" fontId="8" fillId="2" borderId="11" xfId="0" applyFont="1" applyFill="1" applyBorder="1" applyAlignment="1" applyProtection="1">
      <alignment horizontal="left" vertical="center" wrapText="1"/>
    </xf>
    <xf numFmtId="166" fontId="8" fillId="2" borderId="74" xfId="0" applyFont="1" applyFill="1" applyBorder="1" applyAlignment="1" applyProtection="1">
      <alignment horizontal="left" vertical="center" wrapText="1"/>
    </xf>
    <xf numFmtId="166" fontId="8" fillId="2" borderId="9" xfId="0" applyFont="1" applyFill="1" applyBorder="1" applyAlignment="1" applyProtection="1">
      <alignment horizontal="center" vertical="center" wrapText="1"/>
      <protection locked="0"/>
    </xf>
    <xf numFmtId="166" fontId="8" fillId="2" borderId="10" xfId="0" applyFont="1" applyFill="1" applyBorder="1" applyAlignment="1" applyProtection="1">
      <alignment horizontal="center" vertical="center" wrapText="1"/>
      <protection locked="0"/>
    </xf>
    <xf numFmtId="166" fontId="8" fillId="2" borderId="12" xfId="0" applyFont="1" applyFill="1" applyBorder="1" applyAlignment="1" applyProtection="1">
      <alignment horizontal="center" vertical="center" wrapText="1"/>
      <protection locked="0"/>
    </xf>
    <xf numFmtId="166" fontId="8" fillId="2" borderId="24" xfId="0" applyFont="1" applyFill="1" applyBorder="1" applyAlignment="1" applyProtection="1">
      <alignment horizontal="left" vertical="center" wrapText="1"/>
    </xf>
    <xf numFmtId="166" fontId="8" fillId="2" borderId="71" xfId="0" applyFont="1" applyFill="1" applyBorder="1" applyAlignment="1" applyProtection="1">
      <alignment horizontal="left" vertical="center" wrapText="1"/>
    </xf>
    <xf numFmtId="166" fontId="8" fillId="2" borderId="57" xfId="0" applyFont="1" applyFill="1" applyBorder="1" applyAlignment="1" applyProtection="1">
      <alignment horizontal="left" vertical="center" wrapText="1"/>
    </xf>
    <xf numFmtId="166" fontId="8" fillId="2" borderId="75" xfId="0" applyFont="1" applyFill="1" applyBorder="1" applyAlignment="1" applyProtection="1">
      <alignment horizontal="left" vertical="center" wrapText="1"/>
    </xf>
    <xf numFmtId="166" fontId="8" fillId="3" borderId="25" xfId="1" applyNumberFormat="1" applyFont="1" applyFill="1" applyBorder="1" applyAlignment="1" applyProtection="1">
      <alignment vertical="center" wrapText="1"/>
    </xf>
    <xf numFmtId="166" fontId="8" fillId="3" borderId="26" xfId="1" applyNumberFormat="1" applyFont="1" applyFill="1" applyBorder="1" applyAlignment="1" applyProtection="1">
      <alignment vertical="center" wrapText="1"/>
    </xf>
    <xf numFmtId="166" fontId="3" fillId="4" borderId="1" xfId="0" applyNumberFormat="1" applyFont="1" applyFill="1" applyBorder="1" applyAlignment="1" applyProtection="1">
      <alignment horizontal="center" vertical="center" wrapText="1"/>
    </xf>
    <xf numFmtId="166" fontId="3" fillId="4" borderId="4" xfId="0" applyNumberFormat="1" applyFont="1" applyFill="1" applyBorder="1" applyAlignment="1" applyProtection="1">
      <alignment horizontal="center" vertical="center" wrapText="1"/>
    </xf>
    <xf numFmtId="166" fontId="3" fillId="4" borderId="2" xfId="0" applyNumberFormat="1" applyFont="1" applyFill="1" applyBorder="1" applyAlignment="1" applyProtection="1">
      <alignment horizontal="center" vertical="center" wrapText="1"/>
    </xf>
    <xf numFmtId="166" fontId="33" fillId="9" borderId="1" xfId="0" applyNumberFormat="1" applyFont="1" applyFill="1" applyBorder="1" applyAlignment="1" applyProtection="1">
      <alignment horizontal="center" vertical="center" wrapText="1"/>
    </xf>
    <xf numFmtId="166" fontId="33" fillId="9" borderId="4" xfId="0" applyNumberFormat="1" applyFont="1" applyFill="1" applyBorder="1" applyAlignment="1" applyProtection="1">
      <alignment horizontal="center" vertical="center" wrapText="1"/>
    </xf>
    <xf numFmtId="166" fontId="33" fillId="9" borderId="2" xfId="0" applyNumberFormat="1" applyFont="1" applyFill="1" applyBorder="1" applyAlignment="1" applyProtection="1">
      <alignment horizontal="center" vertical="center" wrapText="1"/>
    </xf>
    <xf numFmtId="166" fontId="18" fillId="9" borderId="46" xfId="1" applyNumberFormat="1" applyFont="1" applyFill="1" applyBorder="1" applyAlignment="1" applyProtection="1">
      <alignment horizontal="center" vertical="center" wrapText="1"/>
    </xf>
    <xf numFmtId="166" fontId="18" fillId="9" borderId="4" xfId="1" applyNumberFormat="1" applyFont="1" applyFill="1" applyBorder="1" applyAlignment="1" applyProtection="1">
      <alignment horizontal="center" vertical="center" wrapText="1"/>
    </xf>
    <xf numFmtId="166" fontId="8" fillId="3" borderId="20" xfId="1" applyNumberFormat="1" applyFont="1" applyFill="1" applyBorder="1" applyAlignment="1" applyProtection="1">
      <alignment vertical="center" wrapText="1"/>
    </xf>
    <xf numFmtId="166" fontId="8" fillId="3" borderId="19" xfId="1" applyNumberFormat="1" applyFont="1" applyFill="1" applyBorder="1" applyAlignment="1" applyProtection="1">
      <alignment vertical="center" wrapText="1"/>
    </xf>
    <xf numFmtId="166" fontId="8" fillId="3" borderId="49" xfId="1" applyNumberFormat="1" applyFont="1" applyFill="1" applyBorder="1" applyAlignment="1" applyProtection="1">
      <alignment vertical="center" wrapText="1"/>
    </xf>
    <xf numFmtId="166" fontId="8" fillId="3" borderId="50" xfId="1" applyNumberFormat="1" applyFont="1" applyFill="1" applyBorder="1" applyAlignment="1" applyProtection="1">
      <alignment vertical="center" wrapText="1"/>
    </xf>
    <xf numFmtId="166" fontId="9" fillId="9" borderId="46" xfId="1" applyNumberFormat="1" applyFont="1" applyFill="1" applyBorder="1" applyAlignment="1" applyProtection="1">
      <alignment horizontal="right" vertical="center" wrapText="1"/>
    </xf>
    <xf numFmtId="166" fontId="9" fillId="9" borderId="4" xfId="1" applyNumberFormat="1" applyFont="1" applyFill="1" applyBorder="1" applyAlignment="1" applyProtection="1">
      <alignment horizontal="right" vertical="center" wrapText="1"/>
    </xf>
    <xf numFmtId="166" fontId="9" fillId="9" borderId="58" xfId="1" applyNumberFormat="1" applyFont="1" applyFill="1" applyBorder="1" applyAlignment="1" applyProtection="1">
      <alignment horizontal="right" vertical="center" wrapText="1"/>
    </xf>
    <xf numFmtId="166" fontId="9" fillId="9" borderId="1" xfId="1" applyNumberFormat="1" applyFont="1" applyFill="1" applyBorder="1" applyAlignment="1" applyProtection="1">
      <alignment horizontal="right" vertical="center" wrapText="1"/>
    </xf>
    <xf numFmtId="166" fontId="9" fillId="9" borderId="2" xfId="1" applyNumberFormat="1" applyFont="1" applyFill="1" applyBorder="1" applyAlignment="1" applyProtection="1">
      <alignment horizontal="right" vertical="center" wrapText="1"/>
    </xf>
    <xf numFmtId="166" fontId="36" fillId="9" borderId="1" xfId="0" applyFont="1" applyFill="1" applyBorder="1" applyAlignment="1" applyProtection="1">
      <alignment horizontal="center" vertical="center" wrapText="1"/>
    </xf>
    <xf numFmtId="166" fontId="36" fillId="9" borderId="4" xfId="0" applyFont="1" applyFill="1" applyBorder="1" applyAlignment="1" applyProtection="1">
      <alignment horizontal="center" vertical="center" wrapText="1"/>
    </xf>
    <xf numFmtId="1" fontId="2" fillId="0" borderId="71" xfId="1" applyNumberFormat="1" applyFont="1" applyFill="1" applyBorder="1" applyAlignment="1" applyProtection="1">
      <alignment horizontal="center" vertical="center" wrapText="1"/>
    </xf>
  </cellXfs>
  <cellStyles count="21">
    <cellStyle name="Millares [0] 2" xfId="19"/>
    <cellStyle name="Moneda" xfId="16" builtinId="4"/>
    <cellStyle name="Moneda [0] 2" xfId="20"/>
    <cellStyle name="Moneda 2" xfId="2"/>
    <cellStyle name="Moneda 3" xfId="5"/>
    <cellStyle name="Moneda 4" xfId="13"/>
    <cellStyle name="Normal" xfId="0" builtinId="0"/>
    <cellStyle name="Normal 2" xfId="1"/>
    <cellStyle name="Normal 2 2" xfId="3"/>
    <cellStyle name="Normal 2 2 2" xfId="8"/>
    <cellStyle name="Normal 2 3" xfId="7"/>
    <cellStyle name="Normal 2 3 2" xfId="10"/>
    <cellStyle name="Normal 3" xfId="6"/>
    <cellStyle name="Normal 3 3" xfId="4"/>
    <cellStyle name="Normal 4" xfId="9"/>
    <cellStyle name="Normal 5" xfId="11"/>
    <cellStyle name="Normal 6" xfId="12"/>
    <cellStyle name="Normal 7" xfId="14"/>
    <cellStyle name="Normal 8" xfId="15"/>
    <cellStyle name="Normal 9" xfId="18"/>
    <cellStyle name="Porcentaje" xfId="17" builtinId="5"/>
  </cellStyles>
  <dxfs count="12">
    <dxf>
      <font>
        <strike val="0"/>
      </font>
      <fill>
        <patternFill>
          <bgColor rgb="FFFF0000"/>
        </patternFill>
      </fill>
    </dxf>
    <dxf>
      <fill>
        <patternFill>
          <bgColor rgb="FF00B050"/>
        </patternFill>
      </fill>
    </dxf>
    <dxf>
      <font>
        <strike val="0"/>
      </font>
      <fill>
        <patternFill>
          <bgColor rgb="FFFF0000"/>
        </patternFill>
      </fill>
    </dxf>
    <dxf>
      <fill>
        <patternFill>
          <bgColor rgb="FF00B050"/>
        </patternFill>
      </fill>
    </dxf>
    <dxf>
      <font>
        <strike val="0"/>
      </font>
      <fill>
        <patternFill>
          <bgColor rgb="FFFF0000"/>
        </patternFill>
      </fill>
    </dxf>
    <dxf>
      <fill>
        <patternFill>
          <bgColor rgb="FF00B050"/>
        </patternFill>
      </fill>
    </dxf>
    <dxf>
      <font>
        <strike val="0"/>
      </font>
      <fill>
        <patternFill>
          <bgColor rgb="FFFF0000"/>
        </patternFill>
      </fill>
    </dxf>
    <dxf>
      <fill>
        <patternFill>
          <bgColor rgb="FF00B050"/>
        </patternFill>
      </fill>
    </dxf>
    <dxf>
      <font>
        <strike val="0"/>
      </font>
      <fill>
        <patternFill>
          <bgColor rgb="FFFF0000"/>
        </patternFill>
      </fill>
    </dxf>
    <dxf>
      <fill>
        <patternFill>
          <bgColor rgb="FF00B050"/>
        </patternFill>
      </fill>
    </dxf>
    <dxf>
      <font>
        <strike val="0"/>
      </font>
      <fill>
        <patternFill>
          <bgColor rgb="FFFF0000"/>
        </patternFill>
      </fill>
    </dxf>
    <dxf>
      <fill>
        <patternFill>
          <bgColor rgb="FF00B05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579895</xdr:colOff>
      <xdr:row>2</xdr:row>
      <xdr:rowOff>150467</xdr:rowOff>
    </xdr:to>
    <xdr:pic>
      <xdr:nvPicPr>
        <xdr:cNvPr id="2" name="3 Imagen" descr="Logo Instituto Nacional de Cancerología-ES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43711"/>
          <a:ext cx="2336900" cy="716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5120</xdr:colOff>
      <xdr:row>0</xdr:row>
      <xdr:rowOff>10093</xdr:rowOff>
    </xdr:from>
    <xdr:to>
      <xdr:col>1</xdr:col>
      <xdr:colOff>1494295</xdr:colOff>
      <xdr:row>4</xdr:row>
      <xdr:rowOff>60260</xdr:rowOff>
    </xdr:to>
    <xdr:pic>
      <xdr:nvPicPr>
        <xdr:cNvPr id="2" name="3 Imagen" descr="Logo Instituto Nacional de Cancerología-ES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10093"/>
          <a:ext cx="2340822" cy="767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1637170</xdr:colOff>
      <xdr:row>4</xdr:row>
      <xdr:rowOff>131417</xdr:rowOff>
    </xdr:to>
    <xdr:pic>
      <xdr:nvPicPr>
        <xdr:cNvPr id="2" name="3 Imagen" descr="Logo Instituto Nacional de Cancerología-ESE">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1637170</xdr:colOff>
      <xdr:row>4</xdr:row>
      <xdr:rowOff>131417</xdr:rowOff>
    </xdr:to>
    <xdr:pic>
      <xdr:nvPicPr>
        <xdr:cNvPr id="2" name="3 Imagen" descr="Logo Instituto Nacional de Cancerología-ESE">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1637170</xdr:colOff>
      <xdr:row>4</xdr:row>
      <xdr:rowOff>131417</xdr:rowOff>
    </xdr:to>
    <xdr:pic>
      <xdr:nvPicPr>
        <xdr:cNvPr id="2" name="3 Imagen" descr="Logo Instituto Nacional de Cancerología-ESE">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5120</xdr:colOff>
      <xdr:row>0</xdr:row>
      <xdr:rowOff>43711</xdr:rowOff>
    </xdr:from>
    <xdr:to>
      <xdr:col>1</xdr:col>
      <xdr:colOff>1637170</xdr:colOff>
      <xdr:row>4</xdr:row>
      <xdr:rowOff>131417</xdr:rowOff>
    </xdr:to>
    <xdr:pic>
      <xdr:nvPicPr>
        <xdr:cNvPr id="3" name="3 Imagen" descr="Logo Instituto Nacional de Cancerología-ESE">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2</xdr:col>
      <xdr:colOff>456070</xdr:colOff>
      <xdr:row>4</xdr:row>
      <xdr:rowOff>36167</xdr:rowOff>
    </xdr:to>
    <xdr:pic>
      <xdr:nvPicPr>
        <xdr:cNvPr id="2" name="3 Imagen" descr="Logo Instituto Nacional de Cancerología-ESE">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2</xdr:col>
      <xdr:colOff>236995</xdr:colOff>
      <xdr:row>4</xdr:row>
      <xdr:rowOff>17117</xdr:rowOff>
    </xdr:to>
    <xdr:pic>
      <xdr:nvPicPr>
        <xdr:cNvPr id="2" name="3 Imagen" descr="Logo Instituto Nacional de Cancerología-ESE">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16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bpm\redes\CostosInvitacionPublica_Red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EMR "/>
      <sheetName val="CostoProductosServicio"/>
      <sheetName val="TotalCostos"/>
    </sheetNames>
    <sheetDataSet>
      <sheetData sheetId="0"/>
      <sheetData sheetId="1">
        <row r="799">
          <cell r="B799" t="str">
            <v>EMR-311</v>
          </cell>
          <cell r="C799" t="str">
            <v xml:space="preserve">Instalación y Configuración y puesta en marcha de Servicios de redes de voz, datos y conectividad. </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view="pageBreakPreview" zoomScaleNormal="100" zoomScaleSheetLayoutView="100" workbookViewId="0">
      <selection activeCell="D1" sqref="D1"/>
    </sheetView>
  </sheetViews>
  <sheetFormatPr baseColWidth="10" defaultColWidth="28.7109375" defaultRowHeight="21" customHeight="1" x14ac:dyDescent="0.25"/>
  <cols>
    <col min="1" max="1" width="26.42578125" bestFit="1" customWidth="1"/>
    <col min="2" max="2" width="47.140625" bestFit="1" customWidth="1"/>
    <col min="3" max="3" width="35.85546875" bestFit="1" customWidth="1"/>
  </cols>
  <sheetData>
    <row r="1" spans="1:3" s="6" customFormat="1" ht="21" customHeight="1" x14ac:dyDescent="0.2">
      <c r="A1" s="290" t="s">
        <v>28</v>
      </c>
      <c r="B1" s="291"/>
      <c r="C1" s="292"/>
    </row>
    <row r="2" spans="1:3" s="6" customFormat="1" ht="21" customHeight="1" x14ac:dyDescent="0.2">
      <c r="A2" s="293"/>
      <c r="B2" s="294"/>
      <c r="C2" s="295"/>
    </row>
    <row r="3" spans="1:3" s="6" customFormat="1" ht="20.25" customHeight="1" x14ac:dyDescent="0.2">
      <c r="A3" s="293"/>
      <c r="B3" s="294"/>
      <c r="C3" s="295"/>
    </row>
    <row r="4" spans="1:3" s="6" customFormat="1" ht="21" hidden="1" customHeight="1" x14ac:dyDescent="0.2">
      <c r="A4" s="293"/>
      <c r="B4" s="294"/>
      <c r="C4" s="295"/>
    </row>
    <row r="5" spans="1:3" s="6" customFormat="1" ht="21" hidden="1" customHeight="1" thickBot="1" x14ac:dyDescent="0.25">
      <c r="A5" s="296"/>
      <c r="B5" s="297"/>
      <c r="C5" s="298"/>
    </row>
    <row r="6" spans="1:3" ht="21" customHeight="1" thickBot="1" x14ac:dyDescent="0.3">
      <c r="A6" s="287" t="s">
        <v>410</v>
      </c>
      <c r="B6" s="288"/>
      <c r="C6" s="289"/>
    </row>
    <row r="7" spans="1:3" ht="21" customHeight="1" thickTop="1" thickBot="1" x14ac:dyDescent="0.3">
      <c r="A7" s="19" t="s">
        <v>32</v>
      </c>
      <c r="B7" s="20" t="s">
        <v>33</v>
      </c>
      <c r="C7" s="21" t="s">
        <v>34</v>
      </c>
    </row>
    <row r="8" spans="1:3" ht="21" customHeight="1" thickBot="1" x14ac:dyDescent="0.3">
      <c r="A8" s="22" t="s">
        <v>35</v>
      </c>
      <c r="B8" s="23" t="s">
        <v>36</v>
      </c>
      <c r="C8" s="24" t="s">
        <v>37</v>
      </c>
    </row>
    <row r="9" spans="1:3" s="5" customFormat="1" ht="21" customHeight="1" thickBot="1" x14ac:dyDescent="0.3">
      <c r="A9" s="22" t="s">
        <v>424</v>
      </c>
      <c r="B9" s="23" t="s">
        <v>426</v>
      </c>
      <c r="C9" s="24" t="s">
        <v>37</v>
      </c>
    </row>
    <row r="10" spans="1:3" s="5" customFormat="1" ht="21" customHeight="1" thickBot="1" x14ac:dyDescent="0.3">
      <c r="A10" s="22" t="s">
        <v>425</v>
      </c>
      <c r="B10" s="23" t="s">
        <v>427</v>
      </c>
      <c r="C10" s="24" t="s">
        <v>37</v>
      </c>
    </row>
    <row r="11" spans="1:3" s="5" customFormat="1" ht="21" customHeight="1" thickBot="1" x14ac:dyDescent="0.3">
      <c r="A11" s="22" t="s">
        <v>24</v>
      </c>
      <c r="B11" s="23" t="s">
        <v>38</v>
      </c>
      <c r="C11" s="24" t="s">
        <v>37</v>
      </c>
    </row>
    <row r="12" spans="1:3" ht="21" customHeight="1" thickBot="1" x14ac:dyDescent="0.3">
      <c r="A12" s="22" t="s">
        <v>411</v>
      </c>
      <c r="B12" s="23" t="s">
        <v>413</v>
      </c>
      <c r="C12" s="24" t="s">
        <v>37</v>
      </c>
    </row>
    <row r="13" spans="1:3" ht="21" customHeight="1" thickBot="1" x14ac:dyDescent="0.3">
      <c r="A13" s="22" t="s">
        <v>412</v>
      </c>
      <c r="B13" s="23" t="s">
        <v>414</v>
      </c>
      <c r="C13" s="24" t="s">
        <v>37</v>
      </c>
    </row>
  </sheetData>
  <sheetProtection algorithmName="SHA-512" hashValue="zC065mQ9MEdzPtF2r9/cLis3JUzq7dpvT1RuBN1i11qCyOIvKk5RhXwqQZoZI8nKbCzCCAz1JuT5raEPYT+/fw==" saltValue="2A67uQtlvqJWMj27uyt7dA==" spinCount="100000" sheet="1" formatCells="0" formatColumns="0" formatRows="0" selectLockedCells="1"/>
  <mergeCells count="2">
    <mergeCell ref="A6:C6"/>
    <mergeCell ref="A1:C5"/>
  </mergeCells>
  <pageMargins left="0.7" right="0.7" top="0.75" bottom="0.75" header="0.3" footer="0.3"/>
  <pageSetup scale="82" orientation="portrait"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3"/>
  <sheetViews>
    <sheetView view="pageBreakPreview" topLeftCell="B283" zoomScale="120" zoomScaleNormal="85" zoomScaleSheetLayoutView="120" workbookViewId="0">
      <selection activeCell="E310" sqref="E310"/>
    </sheetView>
  </sheetViews>
  <sheetFormatPr baseColWidth="10" defaultColWidth="12.42578125" defaultRowHeight="12.75" x14ac:dyDescent="0.25"/>
  <cols>
    <col min="1" max="1" width="12.7109375" style="15" customWidth="1"/>
    <col min="2" max="2" width="33.140625" style="32" customWidth="1"/>
    <col min="3" max="3" width="95.5703125" style="31" customWidth="1"/>
    <col min="4" max="4" width="12.42578125" style="31" bestFit="1" customWidth="1"/>
    <col min="5" max="5" width="13.7109375" style="2" customWidth="1"/>
    <col min="6" max="6" width="56" style="2" customWidth="1"/>
    <col min="7" max="9" width="15.140625" style="2" customWidth="1"/>
    <col min="10" max="10" width="15.42578125" style="2" bestFit="1" customWidth="1"/>
    <col min="11" max="252" width="11.42578125" style="1" customWidth="1"/>
    <col min="253" max="253" width="8.7109375" style="1" customWidth="1"/>
    <col min="254" max="254" width="10.140625" style="1" bestFit="1" customWidth="1"/>
    <col min="255" max="255" width="56" style="1" customWidth="1"/>
    <col min="256" max="16384" width="12.42578125" style="1"/>
  </cols>
  <sheetData>
    <row r="1" spans="1:10" s="206" customFormat="1" ht="14.25" x14ac:dyDescent="0.2">
      <c r="A1" s="301" t="s">
        <v>28</v>
      </c>
      <c r="B1" s="302"/>
      <c r="C1" s="302"/>
      <c r="D1" s="302"/>
      <c r="E1" s="302"/>
      <c r="F1" s="302"/>
      <c r="G1" s="303"/>
      <c r="H1" s="197"/>
      <c r="I1" s="197"/>
      <c r="J1" s="197"/>
    </row>
    <row r="2" spans="1:10" s="206" customFormat="1" ht="14.25" x14ac:dyDescent="0.2">
      <c r="A2" s="304"/>
      <c r="B2" s="305"/>
      <c r="C2" s="305"/>
      <c r="D2" s="305"/>
      <c r="E2" s="305"/>
      <c r="F2" s="305"/>
      <c r="G2" s="306"/>
      <c r="H2" s="197"/>
      <c r="I2" s="197"/>
      <c r="J2" s="197"/>
    </row>
    <row r="3" spans="1:10" s="206" customFormat="1" ht="14.25" x14ac:dyDescent="0.2">
      <c r="A3" s="304"/>
      <c r="B3" s="305"/>
      <c r="C3" s="305"/>
      <c r="D3" s="305"/>
      <c r="E3" s="305"/>
      <c r="F3" s="305"/>
      <c r="G3" s="306"/>
      <c r="H3" s="197"/>
      <c r="I3" s="197"/>
      <c r="J3" s="197"/>
    </row>
    <row r="4" spans="1:10" s="206" customFormat="1" ht="14.25" x14ac:dyDescent="0.2">
      <c r="A4" s="304"/>
      <c r="B4" s="305"/>
      <c r="C4" s="305"/>
      <c r="D4" s="305"/>
      <c r="E4" s="305"/>
      <c r="F4" s="305"/>
      <c r="G4" s="306"/>
      <c r="H4" s="197"/>
      <c r="I4" s="197"/>
      <c r="J4" s="197"/>
    </row>
    <row r="5" spans="1:10" s="206" customFormat="1" ht="15" thickBot="1" x14ac:dyDescent="0.25">
      <c r="A5" s="307"/>
      <c r="B5" s="308"/>
      <c r="C5" s="308"/>
      <c r="D5" s="308"/>
      <c r="E5" s="308"/>
      <c r="F5" s="308"/>
      <c r="G5" s="309"/>
      <c r="H5" s="197"/>
      <c r="I5" s="197"/>
      <c r="J5" s="197"/>
    </row>
    <row r="6" spans="1:10" ht="15" thickBot="1" x14ac:dyDescent="0.3">
      <c r="A6" s="310" t="s">
        <v>368</v>
      </c>
      <c r="B6" s="311"/>
      <c r="C6" s="311"/>
      <c r="D6" s="103"/>
      <c r="E6" s="312" t="s">
        <v>13</v>
      </c>
      <c r="F6" s="313"/>
      <c r="G6" s="313"/>
      <c r="H6" s="198"/>
      <c r="I6" s="199"/>
      <c r="J6" s="45"/>
    </row>
    <row r="7" spans="1:10" ht="21.75" thickBot="1" x14ac:dyDescent="0.3">
      <c r="A7" s="207" t="s">
        <v>0</v>
      </c>
      <c r="B7" s="33" t="s">
        <v>1</v>
      </c>
      <c r="C7" s="72" t="s">
        <v>381</v>
      </c>
      <c r="D7" s="102" t="s">
        <v>359</v>
      </c>
      <c r="E7" s="8" t="s">
        <v>14</v>
      </c>
      <c r="F7" s="9" t="s">
        <v>15</v>
      </c>
      <c r="G7" s="54" t="s">
        <v>16</v>
      </c>
      <c r="H7" s="62" t="s">
        <v>336</v>
      </c>
      <c r="I7" s="62" t="s">
        <v>25</v>
      </c>
      <c r="J7" s="62" t="s">
        <v>337</v>
      </c>
    </row>
    <row r="8" spans="1:10" ht="13.5" thickBot="1" x14ac:dyDescent="0.3">
      <c r="A8" s="16">
        <v>1</v>
      </c>
      <c r="B8" s="314" t="s">
        <v>41</v>
      </c>
      <c r="C8" s="315"/>
      <c r="D8" s="104"/>
      <c r="E8" s="316" t="str">
        <f>B8</f>
        <v>Intelligent Business Process Management</v>
      </c>
      <c r="F8" s="316"/>
      <c r="G8" s="316"/>
      <c r="H8" s="59"/>
      <c r="I8" s="60"/>
      <c r="J8" s="61"/>
    </row>
    <row r="9" spans="1:10" ht="13.5" thickBot="1" x14ac:dyDescent="0.3">
      <c r="A9" s="37" t="s">
        <v>2</v>
      </c>
      <c r="B9" s="36" t="s">
        <v>3</v>
      </c>
      <c r="C9" s="67" t="s">
        <v>42</v>
      </c>
      <c r="D9" s="73"/>
      <c r="E9" s="317" t="str">
        <f>C9</f>
        <v>Caracteristicas Generales</v>
      </c>
      <c r="F9" s="318"/>
      <c r="G9" s="318"/>
      <c r="H9" s="248"/>
      <c r="I9" s="249"/>
      <c r="J9" s="250"/>
    </row>
    <row r="10" spans="1:10" x14ac:dyDescent="0.25">
      <c r="A10" s="7">
        <v>1</v>
      </c>
      <c r="B10" s="321"/>
      <c r="C10" s="208" t="s">
        <v>382</v>
      </c>
      <c r="D10" s="209"/>
      <c r="E10" s="70"/>
      <c r="F10" s="40"/>
      <c r="G10" s="319"/>
      <c r="H10" s="56"/>
      <c r="I10" s="196"/>
      <c r="J10" s="4"/>
    </row>
    <row r="11" spans="1:10" x14ac:dyDescent="0.25">
      <c r="A11" s="7">
        <v>2</v>
      </c>
      <c r="B11" s="321"/>
      <c r="C11" s="210" t="s">
        <v>53</v>
      </c>
      <c r="D11" s="209"/>
      <c r="E11" s="70"/>
      <c r="F11" s="40"/>
      <c r="G11" s="319"/>
      <c r="H11" s="56"/>
      <c r="I11" s="196"/>
      <c r="J11" s="4"/>
    </row>
    <row r="12" spans="1:10" x14ac:dyDescent="0.25">
      <c r="A12" s="7">
        <v>3</v>
      </c>
      <c r="B12" s="321"/>
      <c r="C12" s="208" t="s">
        <v>343</v>
      </c>
      <c r="D12" s="209"/>
      <c r="E12" s="70"/>
      <c r="F12" s="40"/>
      <c r="G12" s="319"/>
      <c r="H12" s="56"/>
      <c r="I12" s="196"/>
      <c r="J12" s="4"/>
    </row>
    <row r="13" spans="1:10" x14ac:dyDescent="0.25">
      <c r="A13" s="7">
        <v>4</v>
      </c>
      <c r="B13" s="321"/>
      <c r="C13" s="208" t="s">
        <v>344</v>
      </c>
      <c r="D13" s="209"/>
      <c r="E13" s="70"/>
      <c r="F13" s="40"/>
      <c r="G13" s="319"/>
      <c r="H13" s="56"/>
      <c r="I13" s="196"/>
      <c r="J13" s="4"/>
    </row>
    <row r="14" spans="1:10" x14ac:dyDescent="0.25">
      <c r="A14" s="7">
        <v>5</v>
      </c>
      <c r="B14" s="321"/>
      <c r="C14" s="208" t="s">
        <v>345</v>
      </c>
      <c r="D14" s="209"/>
      <c r="E14" s="70"/>
      <c r="F14" s="40"/>
      <c r="G14" s="319"/>
      <c r="H14" s="56"/>
      <c r="I14" s="196"/>
      <c r="J14" s="4"/>
    </row>
    <row r="15" spans="1:10" x14ac:dyDescent="0.25">
      <c r="A15" s="7">
        <v>6</v>
      </c>
      <c r="B15" s="321"/>
      <c r="C15" s="208" t="s">
        <v>346</v>
      </c>
      <c r="D15" s="209"/>
      <c r="E15" s="70"/>
      <c r="F15" s="40"/>
      <c r="G15" s="319"/>
      <c r="H15" s="56"/>
      <c r="I15" s="196"/>
      <c r="J15" s="4"/>
    </row>
    <row r="16" spans="1:10" x14ac:dyDescent="0.25">
      <c r="A16" s="7">
        <v>7</v>
      </c>
      <c r="B16" s="321"/>
      <c r="C16" s="208" t="s">
        <v>383</v>
      </c>
      <c r="D16" s="209"/>
      <c r="E16" s="70"/>
      <c r="F16" s="40"/>
      <c r="G16" s="319"/>
      <c r="H16" s="56"/>
      <c r="I16" s="196"/>
      <c r="J16" s="4"/>
    </row>
    <row r="17" spans="1:10" ht="25.5" x14ac:dyDescent="0.25">
      <c r="A17" s="7">
        <v>8</v>
      </c>
      <c r="B17" s="321"/>
      <c r="C17" s="211" t="s">
        <v>347</v>
      </c>
      <c r="D17" s="209"/>
      <c r="E17" s="70"/>
      <c r="F17" s="40"/>
      <c r="G17" s="319"/>
      <c r="H17" s="56"/>
      <c r="I17" s="196"/>
      <c r="J17" s="4"/>
    </row>
    <row r="18" spans="1:10" x14ac:dyDescent="0.25">
      <c r="A18" s="7">
        <v>9</v>
      </c>
      <c r="B18" s="321"/>
      <c r="C18" s="211" t="s">
        <v>357</v>
      </c>
      <c r="D18" s="209"/>
      <c r="E18" s="70"/>
      <c r="F18" s="40"/>
      <c r="G18" s="319"/>
      <c r="H18" s="56"/>
      <c r="I18" s="196"/>
      <c r="J18" s="4"/>
    </row>
    <row r="19" spans="1:10" x14ac:dyDescent="0.25">
      <c r="A19" s="7">
        <v>10</v>
      </c>
      <c r="B19" s="321"/>
      <c r="C19" s="211" t="s">
        <v>348</v>
      </c>
      <c r="D19" s="209"/>
      <c r="E19" s="70"/>
      <c r="F19" s="40"/>
      <c r="G19" s="319"/>
      <c r="H19" s="56"/>
      <c r="I19" s="196"/>
      <c r="J19" s="4"/>
    </row>
    <row r="20" spans="1:10" x14ac:dyDescent="0.25">
      <c r="A20" s="7">
        <v>11</v>
      </c>
      <c r="B20" s="321"/>
      <c r="C20" s="208" t="s">
        <v>349</v>
      </c>
      <c r="D20" s="209"/>
      <c r="E20" s="70"/>
      <c r="F20" s="40"/>
      <c r="G20" s="319"/>
      <c r="H20" s="56"/>
      <c r="I20" s="196"/>
      <c r="J20" s="4"/>
    </row>
    <row r="21" spans="1:10" x14ac:dyDescent="0.25">
      <c r="A21" s="7">
        <v>12</v>
      </c>
      <c r="B21" s="321"/>
      <c r="C21" s="212" t="s">
        <v>350</v>
      </c>
      <c r="D21" s="209"/>
      <c r="E21" s="70"/>
      <c r="F21" s="40"/>
      <c r="G21" s="319"/>
      <c r="H21" s="56"/>
      <c r="I21" s="196"/>
      <c r="J21" s="4"/>
    </row>
    <row r="22" spans="1:10" x14ac:dyDescent="0.25">
      <c r="A22" s="7">
        <v>13</v>
      </c>
      <c r="B22" s="321"/>
      <c r="C22" s="211" t="s">
        <v>351</v>
      </c>
      <c r="D22" s="209"/>
      <c r="E22" s="70"/>
      <c r="F22" s="40"/>
      <c r="G22" s="319"/>
      <c r="H22" s="56"/>
      <c r="I22" s="196"/>
      <c r="J22" s="4"/>
    </row>
    <row r="23" spans="1:10" x14ac:dyDescent="0.25">
      <c r="A23" s="7">
        <v>14</v>
      </c>
      <c r="B23" s="321"/>
      <c r="C23" s="212" t="s">
        <v>352</v>
      </c>
      <c r="D23" s="209"/>
      <c r="E23" s="70"/>
      <c r="F23" s="40"/>
      <c r="G23" s="319"/>
      <c r="H23" s="56"/>
      <c r="I23" s="196"/>
      <c r="J23" s="4"/>
    </row>
    <row r="24" spans="1:10" x14ac:dyDescent="0.25">
      <c r="A24" s="7">
        <v>15</v>
      </c>
      <c r="B24" s="321"/>
      <c r="C24" s="212" t="s">
        <v>353</v>
      </c>
      <c r="D24" s="209"/>
      <c r="E24" s="70"/>
      <c r="F24" s="40"/>
      <c r="G24" s="319"/>
      <c r="H24" s="56"/>
      <c r="I24" s="196"/>
      <c r="J24" s="4"/>
    </row>
    <row r="25" spans="1:10" x14ac:dyDescent="0.25">
      <c r="A25" s="7">
        <v>16</v>
      </c>
      <c r="B25" s="321"/>
      <c r="C25" s="211" t="s">
        <v>354</v>
      </c>
      <c r="D25" s="209"/>
      <c r="E25" s="70"/>
      <c r="F25" s="40"/>
      <c r="G25" s="319"/>
      <c r="H25" s="56"/>
      <c r="I25" s="196"/>
      <c r="J25" s="4"/>
    </row>
    <row r="26" spans="1:10" x14ac:dyDescent="0.25">
      <c r="A26" s="7">
        <v>17</v>
      </c>
      <c r="B26" s="321"/>
      <c r="C26" s="211" t="s">
        <v>355</v>
      </c>
      <c r="D26" s="209"/>
      <c r="E26" s="70"/>
      <c r="F26" s="40"/>
      <c r="G26" s="319"/>
      <c r="H26" s="56"/>
      <c r="I26" s="196"/>
      <c r="J26" s="4"/>
    </row>
    <row r="27" spans="1:10" x14ac:dyDescent="0.25">
      <c r="A27" s="7">
        <v>18</v>
      </c>
      <c r="B27" s="321"/>
      <c r="C27" s="211" t="s">
        <v>376</v>
      </c>
      <c r="D27" s="209"/>
      <c r="E27" s="70"/>
      <c r="F27" s="40"/>
      <c r="G27" s="319"/>
      <c r="H27" s="56"/>
      <c r="I27" s="196"/>
      <c r="J27" s="4"/>
    </row>
    <row r="28" spans="1:10" x14ac:dyDescent="0.25">
      <c r="A28" s="7">
        <v>19</v>
      </c>
      <c r="B28" s="321"/>
      <c r="C28" s="211" t="s">
        <v>377</v>
      </c>
      <c r="D28" s="209"/>
      <c r="E28" s="70"/>
      <c r="F28" s="40"/>
      <c r="G28" s="319"/>
      <c r="H28" s="56"/>
      <c r="I28" s="196"/>
      <c r="J28" s="4"/>
    </row>
    <row r="29" spans="1:10" x14ac:dyDescent="0.25">
      <c r="A29" s="7">
        <v>20</v>
      </c>
      <c r="B29" s="321"/>
      <c r="C29" s="213" t="s">
        <v>379</v>
      </c>
      <c r="D29" s="209"/>
      <c r="E29" s="70"/>
      <c r="F29" s="40"/>
      <c r="G29" s="319"/>
      <c r="H29" s="56"/>
      <c r="I29" s="196"/>
      <c r="J29" s="4"/>
    </row>
    <row r="30" spans="1:10" x14ac:dyDescent="0.25">
      <c r="A30" s="7">
        <v>21</v>
      </c>
      <c r="B30" s="321"/>
      <c r="C30" s="213" t="s">
        <v>356</v>
      </c>
      <c r="D30" s="209"/>
      <c r="E30" s="70"/>
      <c r="F30" s="40"/>
      <c r="G30" s="319"/>
      <c r="H30" s="56"/>
      <c r="I30" s="196"/>
      <c r="J30" s="4"/>
    </row>
    <row r="31" spans="1:10" x14ac:dyDescent="0.25">
      <c r="A31" s="7">
        <v>22</v>
      </c>
      <c r="B31" s="321"/>
      <c r="C31" s="214" t="s">
        <v>117</v>
      </c>
      <c r="D31" s="209"/>
      <c r="E31" s="70"/>
      <c r="F31" s="40"/>
      <c r="G31" s="319"/>
      <c r="H31" s="56"/>
      <c r="I31" s="196"/>
      <c r="J31" s="4"/>
    </row>
    <row r="32" spans="1:10" x14ac:dyDescent="0.25">
      <c r="A32" s="7">
        <v>23</v>
      </c>
      <c r="B32" s="321"/>
      <c r="C32" s="211" t="s">
        <v>114</v>
      </c>
      <c r="D32" s="209"/>
      <c r="E32" s="70"/>
      <c r="F32" s="40"/>
      <c r="G32" s="319"/>
      <c r="H32" s="56"/>
      <c r="I32" s="196"/>
      <c r="J32" s="4"/>
    </row>
    <row r="33" spans="1:10" x14ac:dyDescent="0.25">
      <c r="A33" s="7">
        <v>24</v>
      </c>
      <c r="B33" s="321"/>
      <c r="C33" s="211" t="s">
        <v>374</v>
      </c>
      <c r="D33" s="209"/>
      <c r="E33" s="70"/>
      <c r="F33" s="40"/>
      <c r="G33" s="319"/>
      <c r="H33" s="56"/>
      <c r="I33" s="196"/>
      <c r="J33" s="4"/>
    </row>
    <row r="34" spans="1:10" x14ac:dyDescent="0.25">
      <c r="A34" s="7">
        <v>25</v>
      </c>
      <c r="B34" s="321"/>
      <c r="C34" s="215" t="s">
        <v>184</v>
      </c>
      <c r="D34" s="209"/>
      <c r="E34" s="70"/>
      <c r="F34" s="40"/>
      <c r="G34" s="319"/>
      <c r="H34" s="56"/>
      <c r="I34" s="196"/>
      <c r="J34" s="4"/>
    </row>
    <row r="35" spans="1:10" ht="25.5" x14ac:dyDescent="0.25">
      <c r="A35" s="7">
        <v>26</v>
      </c>
      <c r="B35" s="321"/>
      <c r="C35" s="215" t="s">
        <v>185</v>
      </c>
      <c r="D35" s="209"/>
      <c r="E35" s="70"/>
      <c r="F35" s="40"/>
      <c r="G35" s="319"/>
      <c r="H35" s="56"/>
      <c r="I35" s="196"/>
      <c r="J35" s="4"/>
    </row>
    <row r="36" spans="1:10" ht="25.5" x14ac:dyDescent="0.25">
      <c r="A36" s="7">
        <v>27</v>
      </c>
      <c r="B36" s="321"/>
      <c r="C36" s="216" t="s">
        <v>369</v>
      </c>
      <c r="D36" s="209"/>
      <c r="E36" s="70"/>
      <c r="F36" s="40"/>
      <c r="G36" s="319"/>
      <c r="H36" s="56"/>
      <c r="I36" s="196"/>
      <c r="J36" s="4"/>
    </row>
    <row r="37" spans="1:10" x14ac:dyDescent="0.25">
      <c r="A37" s="7">
        <v>28</v>
      </c>
      <c r="B37" s="321"/>
      <c r="C37" s="216" t="s">
        <v>156</v>
      </c>
      <c r="D37" s="209"/>
      <c r="E37" s="70"/>
      <c r="F37" s="40"/>
      <c r="G37" s="319"/>
      <c r="H37" s="56"/>
      <c r="I37" s="196"/>
      <c r="J37" s="4"/>
    </row>
    <row r="38" spans="1:10" ht="25.5" x14ac:dyDescent="0.25">
      <c r="A38" s="7">
        <v>29</v>
      </c>
      <c r="B38" s="321"/>
      <c r="C38" s="216" t="s">
        <v>157</v>
      </c>
      <c r="D38" s="209"/>
      <c r="E38" s="70"/>
      <c r="F38" s="40"/>
      <c r="G38" s="319"/>
      <c r="H38" s="56"/>
      <c r="I38" s="196"/>
      <c r="J38" s="4"/>
    </row>
    <row r="39" spans="1:10" x14ac:dyDescent="0.25">
      <c r="A39" s="7">
        <v>30</v>
      </c>
      <c r="B39" s="321"/>
      <c r="C39" s="215" t="s">
        <v>217</v>
      </c>
      <c r="D39" s="209"/>
      <c r="E39" s="70"/>
      <c r="F39" s="40"/>
      <c r="G39" s="319"/>
      <c r="H39" s="56"/>
      <c r="I39" s="196"/>
      <c r="J39" s="4"/>
    </row>
    <row r="40" spans="1:10" x14ac:dyDescent="0.25">
      <c r="A40" s="7">
        <v>31</v>
      </c>
      <c r="B40" s="321"/>
      <c r="C40" s="215" t="s">
        <v>370</v>
      </c>
      <c r="D40" s="209"/>
      <c r="E40" s="70"/>
      <c r="F40" s="40"/>
      <c r="G40" s="319"/>
      <c r="H40" s="56"/>
      <c r="I40" s="196"/>
      <c r="J40" s="4"/>
    </row>
    <row r="41" spans="1:10" x14ac:dyDescent="0.25">
      <c r="A41" s="7">
        <v>32</v>
      </c>
      <c r="B41" s="321"/>
      <c r="C41" s="217" t="s">
        <v>358</v>
      </c>
      <c r="D41" s="209"/>
      <c r="E41" s="70"/>
      <c r="F41" s="40"/>
      <c r="G41" s="319"/>
      <c r="H41" s="56"/>
      <c r="I41" s="196"/>
      <c r="J41" s="4"/>
    </row>
    <row r="42" spans="1:10" x14ac:dyDescent="0.25">
      <c r="A42" s="7">
        <v>33</v>
      </c>
      <c r="B42" s="321"/>
      <c r="C42" s="215" t="s">
        <v>375</v>
      </c>
      <c r="D42" s="209"/>
      <c r="E42" s="70"/>
      <c r="F42" s="40"/>
      <c r="G42" s="319"/>
      <c r="H42" s="56"/>
      <c r="I42" s="196"/>
      <c r="J42" s="4"/>
    </row>
    <row r="43" spans="1:10" x14ac:dyDescent="0.25">
      <c r="A43" s="7">
        <v>34</v>
      </c>
      <c r="B43" s="321"/>
      <c r="C43" s="218" t="s">
        <v>371</v>
      </c>
      <c r="D43" s="219"/>
      <c r="E43" s="70"/>
      <c r="F43" s="40"/>
      <c r="G43" s="319"/>
      <c r="H43" s="56"/>
      <c r="I43" s="196"/>
      <c r="J43" s="4"/>
    </row>
    <row r="44" spans="1:10" x14ac:dyDescent="0.25">
      <c r="A44" s="7">
        <v>35</v>
      </c>
      <c r="B44" s="321"/>
      <c r="C44" s="218" t="s">
        <v>372</v>
      </c>
      <c r="D44" s="219"/>
      <c r="E44" s="70"/>
      <c r="F44" s="40"/>
      <c r="G44" s="319"/>
      <c r="H44" s="56"/>
      <c r="I44" s="196"/>
      <c r="J44" s="4"/>
    </row>
    <row r="45" spans="1:10" x14ac:dyDescent="0.25">
      <c r="A45" s="7">
        <v>36</v>
      </c>
      <c r="B45" s="321"/>
      <c r="C45" s="218" t="s">
        <v>54</v>
      </c>
      <c r="D45" s="219"/>
      <c r="E45" s="70"/>
      <c r="F45" s="40"/>
      <c r="G45" s="319"/>
      <c r="H45" s="56"/>
      <c r="I45" s="196"/>
      <c r="J45" s="4"/>
    </row>
    <row r="46" spans="1:10" x14ac:dyDescent="0.25">
      <c r="A46" s="7">
        <v>37</v>
      </c>
      <c r="B46" s="321"/>
      <c r="C46" s="218" t="s">
        <v>55</v>
      </c>
      <c r="D46" s="219"/>
      <c r="E46" s="70"/>
      <c r="F46" s="40"/>
      <c r="G46" s="319"/>
      <c r="H46" s="56"/>
      <c r="I46" s="196"/>
      <c r="J46" s="4"/>
    </row>
    <row r="47" spans="1:10" x14ac:dyDescent="0.25">
      <c r="A47" s="7">
        <v>38</v>
      </c>
      <c r="B47" s="321"/>
      <c r="C47" s="218" t="s">
        <v>56</v>
      </c>
      <c r="D47" s="219"/>
      <c r="E47" s="70"/>
      <c r="F47" s="40"/>
      <c r="G47" s="319"/>
      <c r="H47" s="56"/>
      <c r="I47" s="196"/>
      <c r="J47" s="4"/>
    </row>
    <row r="48" spans="1:10" x14ac:dyDescent="0.25">
      <c r="A48" s="7">
        <v>39</v>
      </c>
      <c r="B48" s="321"/>
      <c r="C48" s="218" t="s">
        <v>66</v>
      </c>
      <c r="D48" s="219"/>
      <c r="E48" s="70"/>
      <c r="F48" s="41"/>
      <c r="G48" s="319"/>
      <c r="H48" s="56"/>
      <c r="I48" s="196"/>
      <c r="J48" s="4"/>
    </row>
    <row r="49" spans="1:10" x14ac:dyDescent="0.25">
      <c r="A49" s="7">
        <v>40</v>
      </c>
      <c r="B49" s="321"/>
      <c r="C49" s="216" t="s">
        <v>67</v>
      </c>
      <c r="D49" s="219"/>
      <c r="E49" s="70"/>
      <c r="F49" s="40"/>
      <c r="G49" s="319"/>
      <c r="H49" s="56"/>
      <c r="I49" s="196"/>
      <c r="J49" s="4"/>
    </row>
    <row r="50" spans="1:10" x14ac:dyDescent="0.25">
      <c r="A50" s="7">
        <v>41</v>
      </c>
      <c r="B50" s="321"/>
      <c r="C50" s="218" t="s">
        <v>57</v>
      </c>
      <c r="D50" s="219"/>
      <c r="E50" s="70"/>
      <c r="F50" s="40"/>
      <c r="G50" s="319"/>
      <c r="H50" s="56"/>
      <c r="I50" s="196"/>
      <c r="J50" s="4"/>
    </row>
    <row r="51" spans="1:10" x14ac:dyDescent="0.25">
      <c r="A51" s="7">
        <v>42</v>
      </c>
      <c r="B51" s="321"/>
      <c r="C51" s="218" t="s">
        <v>43</v>
      </c>
      <c r="D51" s="219"/>
      <c r="E51" s="70"/>
      <c r="F51" s="40"/>
      <c r="G51" s="319"/>
      <c r="H51" s="56"/>
      <c r="I51" s="196"/>
      <c r="J51" s="4"/>
    </row>
    <row r="52" spans="1:10" x14ac:dyDescent="0.25">
      <c r="A52" s="7">
        <v>43</v>
      </c>
      <c r="B52" s="321"/>
      <c r="C52" s="218" t="s">
        <v>44</v>
      </c>
      <c r="D52" s="219"/>
      <c r="E52" s="70"/>
      <c r="F52" s="40"/>
      <c r="G52" s="319"/>
      <c r="H52" s="56"/>
      <c r="I52" s="196"/>
      <c r="J52" s="4"/>
    </row>
    <row r="53" spans="1:10" x14ac:dyDescent="0.25">
      <c r="A53" s="7">
        <v>44</v>
      </c>
      <c r="B53" s="321"/>
      <c r="C53" s="218" t="s">
        <v>45</v>
      </c>
      <c r="D53" s="219"/>
      <c r="E53" s="70"/>
      <c r="F53" s="40"/>
      <c r="G53" s="43"/>
      <c r="H53" s="56"/>
      <c r="I53" s="196"/>
      <c r="J53" s="4"/>
    </row>
    <row r="54" spans="1:10" x14ac:dyDescent="0.25">
      <c r="A54" s="7">
        <v>45</v>
      </c>
      <c r="B54" s="321"/>
      <c r="C54" s="218" t="s">
        <v>46</v>
      </c>
      <c r="D54" s="219"/>
      <c r="E54" s="70"/>
      <c r="F54" s="42"/>
      <c r="G54" s="43"/>
      <c r="H54" s="56"/>
      <c r="I54" s="196"/>
      <c r="J54" s="4"/>
    </row>
    <row r="55" spans="1:10" x14ac:dyDescent="0.25">
      <c r="A55" s="7">
        <v>46</v>
      </c>
      <c r="B55" s="321"/>
      <c r="C55" s="218" t="s">
        <v>58</v>
      </c>
      <c r="D55" s="219"/>
      <c r="E55" s="70"/>
      <c r="F55" s="42"/>
      <c r="G55" s="43"/>
      <c r="H55" s="56"/>
      <c r="I55" s="196"/>
      <c r="J55" s="4"/>
    </row>
    <row r="56" spans="1:10" ht="25.5" x14ac:dyDescent="0.25">
      <c r="A56" s="7">
        <v>47</v>
      </c>
      <c r="B56" s="321"/>
      <c r="C56" s="218" t="s">
        <v>59</v>
      </c>
      <c r="D56" s="219"/>
      <c r="E56" s="70"/>
      <c r="F56" s="42"/>
      <c r="G56" s="43"/>
      <c r="H56" s="56"/>
      <c r="I56" s="196"/>
      <c r="J56" s="4"/>
    </row>
    <row r="57" spans="1:10" x14ac:dyDescent="0.25">
      <c r="A57" s="7">
        <v>48</v>
      </c>
      <c r="B57" s="321"/>
      <c r="C57" s="218" t="s">
        <v>60</v>
      </c>
      <c r="D57" s="219"/>
      <c r="E57" s="70"/>
      <c r="F57" s="42"/>
      <c r="G57" s="43"/>
      <c r="H57" s="56"/>
      <c r="I57" s="196"/>
      <c r="J57" s="4"/>
    </row>
    <row r="58" spans="1:10" x14ac:dyDescent="0.25">
      <c r="A58" s="7">
        <v>49</v>
      </c>
      <c r="B58" s="321"/>
      <c r="C58" s="218" t="s">
        <v>47</v>
      </c>
      <c r="D58" s="219"/>
      <c r="E58" s="70"/>
      <c r="F58" s="42"/>
      <c r="G58" s="43"/>
      <c r="H58" s="56"/>
      <c r="I58" s="196"/>
      <c r="J58" s="4"/>
    </row>
    <row r="59" spans="1:10" x14ac:dyDescent="0.25">
      <c r="A59" s="7">
        <v>50</v>
      </c>
      <c r="B59" s="321"/>
      <c r="C59" s="218" t="s">
        <v>48</v>
      </c>
      <c r="D59" s="219"/>
      <c r="E59" s="70"/>
      <c r="F59" s="42"/>
      <c r="G59" s="43"/>
      <c r="H59" s="56"/>
      <c r="I59" s="196"/>
      <c r="J59" s="4"/>
    </row>
    <row r="60" spans="1:10" x14ac:dyDescent="0.25">
      <c r="A60" s="7">
        <v>51</v>
      </c>
      <c r="B60" s="321"/>
      <c r="C60" s="216" t="s">
        <v>373</v>
      </c>
      <c r="D60" s="219"/>
      <c r="E60" s="70"/>
      <c r="F60" s="42"/>
      <c r="G60" s="43"/>
      <c r="H60" s="56"/>
      <c r="I60" s="196"/>
      <c r="J60" s="4"/>
    </row>
    <row r="61" spans="1:10" x14ac:dyDescent="0.25">
      <c r="A61" s="7">
        <v>52</v>
      </c>
      <c r="B61" s="321"/>
      <c r="C61" s="218" t="s">
        <v>61</v>
      </c>
      <c r="D61" s="219"/>
      <c r="E61" s="70"/>
      <c r="F61" s="42"/>
      <c r="G61" s="43"/>
      <c r="H61" s="56"/>
      <c r="I61" s="196"/>
      <c r="J61" s="4"/>
    </row>
    <row r="62" spans="1:10" x14ac:dyDescent="0.25">
      <c r="A62" s="7">
        <v>53</v>
      </c>
      <c r="B62" s="321"/>
      <c r="C62" s="218" t="s">
        <v>147</v>
      </c>
      <c r="D62" s="219"/>
      <c r="E62" s="70"/>
      <c r="F62" s="42"/>
      <c r="G62" s="43"/>
      <c r="H62" s="56"/>
      <c r="I62" s="196"/>
      <c r="J62" s="4"/>
    </row>
    <row r="63" spans="1:10" x14ac:dyDescent="0.25">
      <c r="A63" s="7">
        <v>54</v>
      </c>
      <c r="B63" s="321"/>
      <c r="C63" s="218" t="s">
        <v>62</v>
      </c>
      <c r="D63" s="219"/>
      <c r="E63" s="70"/>
      <c r="F63" s="42"/>
      <c r="G63" s="43"/>
      <c r="H63" s="56"/>
      <c r="I63" s="196"/>
      <c r="J63" s="4"/>
    </row>
    <row r="64" spans="1:10" x14ac:dyDescent="0.25">
      <c r="A64" s="7">
        <v>55</v>
      </c>
      <c r="B64" s="321"/>
      <c r="C64" s="218" t="s">
        <v>68</v>
      </c>
      <c r="D64" s="219"/>
      <c r="E64" s="70"/>
      <c r="F64" s="42"/>
      <c r="G64" s="43"/>
      <c r="H64" s="56"/>
      <c r="I64" s="196"/>
      <c r="J64" s="4"/>
    </row>
    <row r="65" spans="1:10" x14ac:dyDescent="0.25">
      <c r="A65" s="7">
        <v>56</v>
      </c>
      <c r="B65" s="321"/>
      <c r="C65" s="218" t="s">
        <v>69</v>
      </c>
      <c r="D65" s="219"/>
      <c r="E65" s="70"/>
      <c r="F65" s="42"/>
      <c r="G65" s="43"/>
      <c r="H65" s="56"/>
      <c r="I65" s="196"/>
      <c r="J65" s="4"/>
    </row>
    <row r="66" spans="1:10" ht="25.5" x14ac:dyDescent="0.25">
      <c r="A66" s="7">
        <v>57</v>
      </c>
      <c r="B66" s="321"/>
      <c r="C66" s="218" t="s">
        <v>70</v>
      </c>
      <c r="D66" s="219"/>
      <c r="E66" s="70"/>
      <c r="F66" s="42"/>
      <c r="G66" s="43"/>
      <c r="H66" s="56"/>
      <c r="I66" s="196"/>
      <c r="J66" s="4"/>
    </row>
    <row r="67" spans="1:10" ht="25.5" x14ac:dyDescent="0.25">
      <c r="A67" s="7">
        <v>58</v>
      </c>
      <c r="B67" s="321"/>
      <c r="C67" s="218" t="s">
        <v>63</v>
      </c>
      <c r="D67" s="219"/>
      <c r="E67" s="70"/>
      <c r="F67" s="42"/>
      <c r="G67" s="43"/>
      <c r="H67" s="56"/>
      <c r="I67" s="196"/>
      <c r="J67" s="4"/>
    </row>
    <row r="68" spans="1:10" x14ac:dyDescent="0.25">
      <c r="A68" s="7">
        <v>59</v>
      </c>
      <c r="B68" s="321"/>
      <c r="C68" s="218" t="s">
        <v>64</v>
      </c>
      <c r="D68" s="219"/>
      <c r="E68" s="70"/>
      <c r="F68" s="42"/>
      <c r="G68" s="43"/>
      <c r="H68" s="56"/>
      <c r="I68" s="196"/>
      <c r="J68" s="4"/>
    </row>
    <row r="69" spans="1:10" ht="25.5" x14ac:dyDescent="0.25">
      <c r="A69" s="7">
        <v>60</v>
      </c>
      <c r="B69" s="321"/>
      <c r="C69" s="218" t="s">
        <v>65</v>
      </c>
      <c r="D69" s="219"/>
      <c r="E69" s="70"/>
      <c r="F69" s="42"/>
      <c r="G69" s="43"/>
      <c r="H69" s="56"/>
      <c r="I69" s="196"/>
      <c r="J69" s="4"/>
    </row>
    <row r="70" spans="1:10" x14ac:dyDescent="0.25">
      <c r="A70" s="7">
        <v>61</v>
      </c>
      <c r="B70" s="321"/>
      <c r="C70" s="218" t="s">
        <v>49</v>
      </c>
      <c r="D70" s="219"/>
      <c r="E70" s="70"/>
      <c r="F70" s="42"/>
      <c r="G70" s="43"/>
      <c r="H70" s="56"/>
      <c r="I70" s="196"/>
      <c r="J70" s="4"/>
    </row>
    <row r="71" spans="1:10" x14ac:dyDescent="0.25">
      <c r="A71" s="7">
        <v>62</v>
      </c>
      <c r="B71" s="321"/>
      <c r="C71" s="218" t="s">
        <v>50</v>
      </c>
      <c r="D71" s="219"/>
      <c r="E71" s="70"/>
      <c r="F71" s="42"/>
      <c r="G71" s="43"/>
      <c r="H71" s="56"/>
      <c r="I71" s="196"/>
      <c r="J71" s="4"/>
    </row>
    <row r="72" spans="1:10" ht="25.5" x14ac:dyDescent="0.25">
      <c r="A72" s="7">
        <v>63</v>
      </c>
      <c r="B72" s="321"/>
      <c r="C72" s="216" t="s">
        <v>51</v>
      </c>
      <c r="D72" s="220"/>
      <c r="E72" s="70"/>
      <c r="F72" s="42"/>
      <c r="G72" s="43"/>
      <c r="H72" s="56"/>
      <c r="I72" s="196"/>
      <c r="J72" s="4"/>
    </row>
    <row r="73" spans="1:10" x14ac:dyDescent="0.25">
      <c r="A73" s="7">
        <v>64</v>
      </c>
      <c r="B73" s="321"/>
      <c r="C73" s="218" t="s">
        <v>321</v>
      </c>
      <c r="D73" s="221"/>
      <c r="E73" s="70"/>
      <c r="F73" s="42"/>
      <c r="G73" s="43"/>
      <c r="H73" s="56"/>
      <c r="I73" s="196"/>
      <c r="J73" s="4"/>
    </row>
    <row r="74" spans="1:10" x14ac:dyDescent="0.25">
      <c r="A74" s="7">
        <v>65</v>
      </c>
      <c r="B74" s="321"/>
      <c r="C74" s="222" t="s">
        <v>52</v>
      </c>
      <c r="D74" s="221"/>
      <c r="E74" s="70"/>
      <c r="F74" s="42"/>
      <c r="G74" s="43"/>
      <c r="H74" s="56"/>
      <c r="I74" s="196"/>
      <c r="J74" s="4"/>
    </row>
    <row r="75" spans="1:10" ht="25.5" x14ac:dyDescent="0.25">
      <c r="A75" s="7">
        <v>66</v>
      </c>
      <c r="B75" s="321"/>
      <c r="C75" s="222" t="s">
        <v>415</v>
      </c>
      <c r="D75" s="221"/>
      <c r="E75" s="70"/>
      <c r="F75" s="42"/>
      <c r="G75" s="43"/>
      <c r="H75" s="56"/>
      <c r="I75" s="196"/>
      <c r="J75" s="4"/>
    </row>
    <row r="76" spans="1:10" ht="13.5" thickBot="1" x14ac:dyDescent="0.3">
      <c r="A76" s="7">
        <v>67</v>
      </c>
      <c r="B76" s="322"/>
      <c r="C76" s="222" t="s">
        <v>416</v>
      </c>
      <c r="D76" s="223"/>
      <c r="E76" s="70"/>
      <c r="F76" s="42"/>
      <c r="G76" s="43"/>
      <c r="H76" s="56"/>
      <c r="I76" s="196"/>
      <c r="J76" s="4"/>
    </row>
    <row r="77" spans="1:10" s="47" customFormat="1" ht="13.5" thickBot="1" x14ac:dyDescent="0.3">
      <c r="A77" s="38" t="s">
        <v>4</v>
      </c>
      <c r="B77" s="36" t="s">
        <v>5</v>
      </c>
      <c r="C77" s="68" t="s">
        <v>195</v>
      </c>
      <c r="D77" s="74"/>
      <c r="E77" s="70"/>
      <c r="F77" s="46"/>
      <c r="G77" s="53"/>
      <c r="H77" s="57"/>
      <c r="I77" s="55"/>
      <c r="J77" s="58"/>
    </row>
    <row r="78" spans="1:10" x14ac:dyDescent="0.25">
      <c r="A78" s="35">
        <v>1</v>
      </c>
      <c r="B78" s="224"/>
      <c r="C78" s="218" t="s">
        <v>168</v>
      </c>
      <c r="D78" s="225"/>
      <c r="E78" s="70"/>
      <c r="F78" s="42"/>
      <c r="G78" s="43"/>
      <c r="H78" s="56"/>
      <c r="I78" s="196"/>
      <c r="J78" s="4"/>
    </row>
    <row r="79" spans="1:10" x14ac:dyDescent="0.25">
      <c r="A79" s="35">
        <v>3</v>
      </c>
      <c r="B79" s="224"/>
      <c r="C79" s="218" t="s">
        <v>169</v>
      </c>
      <c r="D79" s="219"/>
      <c r="E79" s="70"/>
      <c r="F79" s="42"/>
      <c r="G79" s="43"/>
      <c r="H79" s="56"/>
      <c r="I79" s="196"/>
      <c r="J79" s="4"/>
    </row>
    <row r="80" spans="1:10" x14ac:dyDescent="0.25">
      <c r="A80" s="35">
        <v>4</v>
      </c>
      <c r="B80" s="224"/>
      <c r="C80" s="218" t="s">
        <v>170</v>
      </c>
      <c r="D80" s="219"/>
      <c r="E80" s="70"/>
      <c r="F80" s="42"/>
      <c r="G80" s="43"/>
      <c r="H80" s="56"/>
      <c r="I80" s="196"/>
      <c r="J80" s="4"/>
    </row>
    <row r="81" spans="1:10" ht="25.5" x14ac:dyDescent="0.25">
      <c r="A81" s="35">
        <v>5</v>
      </c>
      <c r="B81" s="224"/>
      <c r="C81" s="218" t="s">
        <v>171</v>
      </c>
      <c r="D81" s="219"/>
      <c r="E81" s="70"/>
      <c r="F81" s="42"/>
      <c r="G81" s="43"/>
      <c r="H81" s="56"/>
      <c r="I81" s="196"/>
      <c r="J81" s="4"/>
    </row>
    <row r="82" spans="1:10" x14ac:dyDescent="0.25">
      <c r="A82" s="35">
        <v>6</v>
      </c>
      <c r="B82" s="224"/>
      <c r="C82" s="218" t="s">
        <v>172</v>
      </c>
      <c r="D82" s="219"/>
      <c r="E82" s="70"/>
      <c r="F82" s="42"/>
      <c r="G82" s="43"/>
      <c r="H82" s="56"/>
      <c r="I82" s="196"/>
      <c r="J82" s="4"/>
    </row>
    <row r="83" spans="1:10" x14ac:dyDescent="0.25">
      <c r="A83" s="35">
        <v>7</v>
      </c>
      <c r="B83" s="224"/>
      <c r="C83" s="218" t="s">
        <v>173</v>
      </c>
      <c r="D83" s="219"/>
      <c r="E83" s="70"/>
      <c r="F83" s="42"/>
      <c r="G83" s="43"/>
      <c r="H83" s="56"/>
      <c r="I83" s="196"/>
      <c r="J83" s="4"/>
    </row>
    <row r="84" spans="1:10" x14ac:dyDescent="0.25">
      <c r="A84" s="35">
        <v>8</v>
      </c>
      <c r="B84" s="224"/>
      <c r="C84" s="218" t="s">
        <v>174</v>
      </c>
      <c r="D84" s="219"/>
      <c r="E84" s="70"/>
      <c r="F84" s="42"/>
      <c r="G84" s="43"/>
      <c r="H84" s="56"/>
      <c r="I84" s="196"/>
      <c r="J84" s="4"/>
    </row>
    <row r="85" spans="1:10" x14ac:dyDescent="0.25">
      <c r="A85" s="35">
        <v>9</v>
      </c>
      <c r="B85" s="224"/>
      <c r="C85" s="218" t="s">
        <v>175</v>
      </c>
      <c r="D85" s="219"/>
      <c r="E85" s="70"/>
      <c r="F85" s="42"/>
      <c r="G85" s="43"/>
      <c r="H85" s="56"/>
      <c r="I85" s="196"/>
      <c r="J85" s="4"/>
    </row>
    <row r="86" spans="1:10" ht="25.5" x14ac:dyDescent="0.25">
      <c r="A86" s="35">
        <v>10</v>
      </c>
      <c r="B86" s="224"/>
      <c r="C86" s="218" t="s">
        <v>176</v>
      </c>
      <c r="D86" s="219"/>
      <c r="E86" s="70"/>
      <c r="F86" s="42"/>
      <c r="G86" s="43"/>
      <c r="H86" s="56"/>
      <c r="I86" s="196"/>
      <c r="J86" s="4"/>
    </row>
    <row r="87" spans="1:10" x14ac:dyDescent="0.25">
      <c r="A87" s="35">
        <v>11</v>
      </c>
      <c r="B87" s="224"/>
      <c r="C87" s="218" t="s">
        <v>177</v>
      </c>
      <c r="D87" s="219"/>
      <c r="E87" s="70"/>
      <c r="F87" s="42"/>
      <c r="G87" s="43"/>
      <c r="H87" s="56"/>
      <c r="I87" s="196"/>
      <c r="J87" s="4"/>
    </row>
    <row r="88" spans="1:10" x14ac:dyDescent="0.25">
      <c r="A88" s="35">
        <v>12</v>
      </c>
      <c r="B88" s="224"/>
      <c r="C88" s="218" t="s">
        <v>178</v>
      </c>
      <c r="D88" s="219"/>
      <c r="E88" s="70"/>
      <c r="F88" s="42"/>
      <c r="G88" s="43"/>
      <c r="H88" s="56"/>
      <c r="I88" s="196"/>
      <c r="J88" s="4"/>
    </row>
    <row r="89" spans="1:10" x14ac:dyDescent="0.25">
      <c r="A89" s="35">
        <v>13</v>
      </c>
      <c r="B89" s="224"/>
      <c r="C89" s="216" t="s">
        <v>378</v>
      </c>
      <c r="D89" s="220"/>
      <c r="E89" s="70"/>
      <c r="F89" s="42"/>
      <c r="G89" s="43"/>
      <c r="H89" s="56"/>
      <c r="I89" s="196"/>
      <c r="J89" s="4"/>
    </row>
    <row r="90" spans="1:10" x14ac:dyDescent="0.25">
      <c r="A90" s="35">
        <v>15</v>
      </c>
      <c r="B90" s="224"/>
      <c r="C90" s="216" t="s">
        <v>179</v>
      </c>
      <c r="D90" s="220"/>
      <c r="E90" s="70"/>
      <c r="F90" s="42"/>
      <c r="G90" s="43"/>
      <c r="H90" s="56"/>
      <c r="I90" s="196"/>
      <c r="J90" s="4"/>
    </row>
    <row r="91" spans="1:10" x14ac:dyDescent="0.25">
      <c r="A91" s="35">
        <v>16</v>
      </c>
      <c r="B91" s="224"/>
      <c r="C91" s="216" t="s">
        <v>180</v>
      </c>
      <c r="D91" s="220"/>
      <c r="E91" s="70"/>
      <c r="F91" s="42"/>
      <c r="G91" s="43"/>
      <c r="H91" s="56"/>
      <c r="I91" s="196"/>
      <c r="J91" s="4"/>
    </row>
    <row r="92" spans="1:10" x14ac:dyDescent="0.25">
      <c r="A92" s="35">
        <v>17</v>
      </c>
      <c r="B92" s="224"/>
      <c r="C92" s="216" t="s">
        <v>181</v>
      </c>
      <c r="D92" s="220"/>
      <c r="E92" s="70"/>
      <c r="F92" s="42"/>
      <c r="G92" s="43"/>
      <c r="H92" s="56"/>
      <c r="I92" s="196"/>
      <c r="J92" s="4"/>
    </row>
    <row r="93" spans="1:10" ht="13.5" thickBot="1" x14ac:dyDescent="0.3">
      <c r="A93" s="35">
        <v>18</v>
      </c>
      <c r="B93" s="224"/>
      <c r="C93" s="216" t="s">
        <v>182</v>
      </c>
      <c r="D93" s="220"/>
      <c r="E93" s="70"/>
      <c r="F93" s="42"/>
      <c r="G93" s="43"/>
      <c r="H93" s="56"/>
      <c r="I93" s="196"/>
      <c r="J93" s="4"/>
    </row>
    <row r="94" spans="1:10" s="47" customFormat="1" ht="13.5" thickBot="1" x14ac:dyDescent="0.3">
      <c r="A94" s="38" t="s">
        <v>6</v>
      </c>
      <c r="B94" s="36" t="s">
        <v>7</v>
      </c>
      <c r="C94" s="68" t="s">
        <v>92</v>
      </c>
      <c r="D94" s="74"/>
      <c r="E94" s="70"/>
      <c r="F94" s="46"/>
      <c r="G94" s="53"/>
      <c r="H94" s="57"/>
      <c r="I94" s="55"/>
      <c r="J94" s="58"/>
    </row>
    <row r="95" spans="1:10" x14ac:dyDescent="0.25">
      <c r="A95" s="7">
        <v>1</v>
      </c>
      <c r="B95" s="325" t="s">
        <v>71</v>
      </c>
      <c r="C95" s="215" t="s">
        <v>94</v>
      </c>
      <c r="D95" s="226"/>
      <c r="E95" s="70"/>
      <c r="F95" s="42"/>
      <c r="G95" s="43"/>
      <c r="H95" s="56"/>
      <c r="I95" s="196"/>
      <c r="J95" s="4"/>
    </row>
    <row r="96" spans="1:10" x14ac:dyDescent="0.25">
      <c r="A96" s="7">
        <v>2</v>
      </c>
      <c r="B96" s="326"/>
      <c r="C96" s="215" t="s">
        <v>95</v>
      </c>
      <c r="D96" s="227"/>
      <c r="E96" s="70"/>
      <c r="F96" s="42"/>
      <c r="G96" s="43"/>
      <c r="H96" s="56"/>
      <c r="I96" s="196"/>
      <c r="J96" s="4"/>
    </row>
    <row r="97" spans="1:10" x14ac:dyDescent="0.25">
      <c r="A97" s="7">
        <v>3</v>
      </c>
      <c r="B97" s="326"/>
      <c r="C97" s="215" t="s">
        <v>96</v>
      </c>
      <c r="D97" s="227"/>
      <c r="E97" s="70"/>
      <c r="F97" s="42"/>
      <c r="G97" s="43"/>
      <c r="H97" s="56"/>
      <c r="I97" s="196"/>
      <c r="J97" s="4"/>
    </row>
    <row r="98" spans="1:10" ht="25.5" x14ac:dyDescent="0.25">
      <c r="A98" s="7">
        <v>4</v>
      </c>
      <c r="B98" s="326"/>
      <c r="C98" s="215" t="s">
        <v>97</v>
      </c>
      <c r="D98" s="227"/>
      <c r="E98" s="70"/>
      <c r="F98" s="42"/>
      <c r="G98" s="43"/>
      <c r="H98" s="56"/>
      <c r="I98" s="196"/>
      <c r="J98" s="4"/>
    </row>
    <row r="99" spans="1:10" ht="38.25" x14ac:dyDescent="0.25">
      <c r="A99" s="7">
        <v>5</v>
      </c>
      <c r="B99" s="326"/>
      <c r="C99" s="228" t="s">
        <v>98</v>
      </c>
      <c r="D99" s="227"/>
      <c r="E99" s="70"/>
      <c r="F99" s="42"/>
      <c r="G99" s="43"/>
      <c r="H99" s="56"/>
      <c r="I99" s="196"/>
      <c r="J99" s="4"/>
    </row>
    <row r="100" spans="1:10" x14ac:dyDescent="0.25">
      <c r="A100" s="7">
        <v>6</v>
      </c>
      <c r="B100" s="326"/>
      <c r="C100" s="215" t="s">
        <v>72</v>
      </c>
      <c r="D100" s="227"/>
      <c r="E100" s="70"/>
      <c r="F100" s="42"/>
      <c r="G100" s="43"/>
      <c r="H100" s="56"/>
      <c r="I100" s="196"/>
      <c r="J100" s="4"/>
    </row>
    <row r="101" spans="1:10" ht="25.5" x14ac:dyDescent="0.25">
      <c r="A101" s="7">
        <v>7</v>
      </c>
      <c r="B101" s="326"/>
      <c r="C101" s="215" t="s">
        <v>99</v>
      </c>
      <c r="D101" s="227"/>
      <c r="E101" s="70"/>
      <c r="F101" s="42"/>
      <c r="G101" s="43"/>
      <c r="H101" s="56"/>
      <c r="I101" s="196"/>
      <c r="J101" s="4"/>
    </row>
    <row r="102" spans="1:10" x14ac:dyDescent="0.25">
      <c r="A102" s="7">
        <v>8</v>
      </c>
      <c r="B102" s="326"/>
      <c r="C102" s="215" t="s">
        <v>100</v>
      </c>
      <c r="D102" s="227"/>
      <c r="E102" s="70"/>
      <c r="F102" s="42"/>
      <c r="G102" s="43"/>
      <c r="H102" s="56"/>
      <c r="I102" s="196"/>
      <c r="J102" s="4"/>
    </row>
    <row r="103" spans="1:10" x14ac:dyDescent="0.25">
      <c r="A103" s="7">
        <v>9</v>
      </c>
      <c r="B103" s="326"/>
      <c r="C103" s="215" t="s">
        <v>101</v>
      </c>
      <c r="D103" s="227"/>
      <c r="E103" s="70"/>
      <c r="F103" s="42"/>
      <c r="G103" s="43"/>
      <c r="H103" s="56"/>
      <c r="I103" s="196"/>
      <c r="J103" s="4"/>
    </row>
    <row r="104" spans="1:10" x14ac:dyDescent="0.25">
      <c r="A104" s="7">
        <v>10</v>
      </c>
      <c r="B104" s="326"/>
      <c r="C104" s="214" t="s">
        <v>102</v>
      </c>
      <c r="D104" s="229"/>
      <c r="E104" s="70"/>
      <c r="F104" s="42"/>
      <c r="G104" s="43"/>
      <c r="H104" s="56"/>
      <c r="I104" s="196"/>
      <c r="J104" s="4"/>
    </row>
    <row r="105" spans="1:10" x14ac:dyDescent="0.25">
      <c r="A105" s="7">
        <v>11</v>
      </c>
      <c r="B105" s="327" t="s">
        <v>93</v>
      </c>
      <c r="C105" s="215" t="s">
        <v>103</v>
      </c>
      <c r="D105" s="227"/>
      <c r="E105" s="70"/>
      <c r="F105" s="42"/>
      <c r="G105" s="43"/>
      <c r="H105" s="56"/>
      <c r="I105" s="196"/>
      <c r="J105" s="4"/>
    </row>
    <row r="106" spans="1:10" x14ac:dyDescent="0.25">
      <c r="A106" s="7">
        <v>12</v>
      </c>
      <c r="B106" s="326"/>
      <c r="C106" s="215" t="s">
        <v>104</v>
      </c>
      <c r="D106" s="227"/>
      <c r="E106" s="70"/>
      <c r="F106" s="42"/>
      <c r="G106" s="43"/>
      <c r="H106" s="56"/>
      <c r="I106" s="196"/>
      <c r="J106" s="4"/>
    </row>
    <row r="107" spans="1:10" ht="25.5" x14ac:dyDescent="0.25">
      <c r="A107" s="7">
        <v>13</v>
      </c>
      <c r="B107" s="326"/>
      <c r="C107" s="215" t="s">
        <v>105</v>
      </c>
      <c r="D107" s="227"/>
      <c r="E107" s="70"/>
      <c r="F107" s="42"/>
      <c r="G107" s="43"/>
      <c r="H107" s="56"/>
      <c r="I107" s="196"/>
      <c r="J107" s="4"/>
    </row>
    <row r="108" spans="1:10" x14ac:dyDescent="0.25">
      <c r="A108" s="7">
        <v>14</v>
      </c>
      <c r="B108" s="326"/>
      <c r="C108" s="215" t="s">
        <v>106</v>
      </c>
      <c r="D108" s="227"/>
      <c r="E108" s="70"/>
      <c r="F108" s="42"/>
      <c r="G108" s="43"/>
      <c r="H108" s="56"/>
      <c r="I108" s="196"/>
      <c r="J108" s="4"/>
    </row>
    <row r="109" spans="1:10" ht="25.5" x14ac:dyDescent="0.25">
      <c r="A109" s="7">
        <v>15</v>
      </c>
      <c r="B109" s="326"/>
      <c r="C109" s="215" t="s">
        <v>107</v>
      </c>
      <c r="D109" s="227"/>
      <c r="E109" s="70"/>
      <c r="F109" s="42"/>
      <c r="G109" s="43"/>
      <c r="H109" s="56"/>
      <c r="I109" s="196"/>
      <c r="J109" s="4"/>
    </row>
    <row r="110" spans="1:10" x14ac:dyDescent="0.25">
      <c r="A110" s="7">
        <v>16</v>
      </c>
      <c r="B110" s="326"/>
      <c r="C110" s="215" t="s">
        <v>73</v>
      </c>
      <c r="D110" s="227"/>
      <c r="E110" s="70"/>
      <c r="F110" s="42"/>
      <c r="G110" s="43"/>
      <c r="H110" s="56"/>
      <c r="I110" s="196"/>
      <c r="J110" s="4"/>
    </row>
    <row r="111" spans="1:10" x14ac:dyDescent="0.25">
      <c r="A111" s="7">
        <v>17</v>
      </c>
      <c r="B111" s="326"/>
      <c r="C111" s="214" t="s">
        <v>108</v>
      </c>
      <c r="D111" s="229"/>
      <c r="E111" s="70"/>
      <c r="F111" s="42"/>
      <c r="G111" s="43"/>
      <c r="H111" s="56"/>
      <c r="I111" s="196"/>
      <c r="J111" s="4"/>
    </row>
    <row r="112" spans="1:10" ht="25.5" x14ac:dyDescent="0.25">
      <c r="A112" s="7">
        <v>18</v>
      </c>
      <c r="B112" s="326"/>
      <c r="C112" s="215" t="s">
        <v>109</v>
      </c>
      <c r="D112" s="227"/>
      <c r="E112" s="70"/>
      <c r="F112" s="42"/>
      <c r="G112" s="43"/>
      <c r="H112" s="56"/>
      <c r="I112" s="196"/>
      <c r="J112" s="4"/>
    </row>
    <row r="113" spans="1:10" x14ac:dyDescent="0.25">
      <c r="A113" s="7">
        <v>19</v>
      </c>
      <c r="B113" s="326"/>
      <c r="C113" s="215" t="s">
        <v>110</v>
      </c>
      <c r="D113" s="227"/>
      <c r="E113" s="70"/>
      <c r="F113" s="42"/>
      <c r="G113" s="43"/>
      <c r="H113" s="56"/>
      <c r="I113" s="196"/>
      <c r="J113" s="4"/>
    </row>
    <row r="114" spans="1:10" x14ac:dyDescent="0.25">
      <c r="A114" s="7">
        <v>20</v>
      </c>
      <c r="B114" s="326"/>
      <c r="C114" s="214" t="s">
        <v>111</v>
      </c>
      <c r="D114" s="229"/>
      <c r="E114" s="70"/>
      <c r="F114" s="42"/>
      <c r="G114" s="43"/>
      <c r="H114" s="56"/>
      <c r="I114" s="196"/>
      <c r="J114" s="4"/>
    </row>
    <row r="115" spans="1:10" x14ac:dyDescent="0.25">
      <c r="A115" s="7">
        <v>21</v>
      </c>
      <c r="B115" s="326"/>
      <c r="C115" s="214" t="s">
        <v>148</v>
      </c>
      <c r="D115" s="229"/>
      <c r="E115" s="70"/>
      <c r="F115" s="42"/>
      <c r="G115" s="43"/>
      <c r="H115" s="56"/>
      <c r="I115" s="196"/>
      <c r="J115" s="4"/>
    </row>
    <row r="116" spans="1:10" ht="25.5" x14ac:dyDescent="0.25">
      <c r="A116" s="7">
        <v>22</v>
      </c>
      <c r="B116" s="326"/>
      <c r="C116" s="214" t="s">
        <v>112</v>
      </c>
      <c r="D116" s="229"/>
      <c r="E116" s="70"/>
      <c r="F116" s="42"/>
      <c r="G116" s="43"/>
      <c r="H116" s="56"/>
      <c r="I116" s="196"/>
      <c r="J116" s="4"/>
    </row>
    <row r="117" spans="1:10" ht="25.5" x14ac:dyDescent="0.25">
      <c r="A117" s="7">
        <v>23</v>
      </c>
      <c r="B117" s="326"/>
      <c r="C117" s="214" t="s">
        <v>149</v>
      </c>
      <c r="D117" s="229"/>
      <c r="E117" s="70"/>
      <c r="F117" s="42"/>
      <c r="G117" s="43"/>
      <c r="H117" s="56"/>
      <c r="I117" s="196"/>
      <c r="J117" s="4"/>
    </row>
    <row r="118" spans="1:10" x14ac:dyDescent="0.25">
      <c r="A118" s="7">
        <v>24</v>
      </c>
      <c r="B118" s="326"/>
      <c r="C118" s="214" t="s">
        <v>150</v>
      </c>
      <c r="D118" s="229"/>
      <c r="E118" s="70"/>
      <c r="F118" s="42"/>
      <c r="G118" s="43"/>
      <c r="H118" s="56"/>
      <c r="I118" s="196"/>
      <c r="J118" s="4"/>
    </row>
    <row r="119" spans="1:10" ht="25.5" x14ac:dyDescent="0.25">
      <c r="A119" s="7">
        <v>25</v>
      </c>
      <c r="B119" s="326"/>
      <c r="C119" s="214" t="s">
        <v>151</v>
      </c>
      <c r="D119" s="229"/>
      <c r="E119" s="70"/>
      <c r="F119" s="42"/>
      <c r="G119" s="43"/>
      <c r="H119" s="56"/>
      <c r="I119" s="196"/>
      <c r="J119" s="4"/>
    </row>
    <row r="120" spans="1:10" ht="25.5" x14ac:dyDescent="0.25">
      <c r="A120" s="7">
        <v>26</v>
      </c>
      <c r="B120" s="326"/>
      <c r="C120" s="215" t="s">
        <v>113</v>
      </c>
      <c r="D120" s="227"/>
      <c r="E120" s="70"/>
      <c r="F120" s="42"/>
      <c r="G120" s="43"/>
      <c r="H120" s="56"/>
      <c r="I120" s="196"/>
      <c r="J120" s="4"/>
    </row>
    <row r="121" spans="1:10" x14ac:dyDescent="0.25">
      <c r="A121" s="7">
        <v>27</v>
      </c>
      <c r="B121" s="328"/>
      <c r="C121" s="215" t="s">
        <v>114</v>
      </c>
      <c r="D121" s="227"/>
      <c r="E121" s="70"/>
      <c r="F121" s="42"/>
      <c r="G121" s="43"/>
      <c r="H121" s="56"/>
      <c r="I121" s="196"/>
      <c r="J121" s="4"/>
    </row>
    <row r="122" spans="1:10" x14ac:dyDescent="0.25">
      <c r="A122" s="7">
        <v>28</v>
      </c>
      <c r="B122" s="329" t="s">
        <v>74</v>
      </c>
      <c r="C122" s="214" t="s">
        <v>115</v>
      </c>
      <c r="D122" s="229"/>
      <c r="E122" s="70"/>
      <c r="F122" s="42"/>
      <c r="G122" s="43"/>
      <c r="H122" s="56"/>
      <c r="I122" s="196"/>
      <c r="J122" s="4"/>
    </row>
    <row r="123" spans="1:10" x14ac:dyDescent="0.25">
      <c r="A123" s="7">
        <v>29</v>
      </c>
      <c r="B123" s="330"/>
      <c r="C123" s="214" t="s">
        <v>116</v>
      </c>
      <c r="D123" s="229"/>
      <c r="E123" s="70"/>
      <c r="F123" s="42"/>
      <c r="G123" s="43"/>
      <c r="H123" s="56"/>
      <c r="I123" s="196"/>
      <c r="J123" s="4"/>
    </row>
    <row r="124" spans="1:10" x14ac:dyDescent="0.25">
      <c r="A124" s="7">
        <v>30</v>
      </c>
      <c r="B124" s="330"/>
      <c r="C124" s="214" t="s">
        <v>117</v>
      </c>
      <c r="D124" s="229"/>
      <c r="E124" s="70"/>
      <c r="F124" s="42"/>
      <c r="G124" s="43"/>
      <c r="H124" s="56"/>
      <c r="I124" s="196"/>
      <c r="J124" s="4"/>
    </row>
    <row r="125" spans="1:10" x14ac:dyDescent="0.25">
      <c r="A125" s="7">
        <v>31</v>
      </c>
      <c r="B125" s="330"/>
      <c r="C125" s="214" t="s">
        <v>118</v>
      </c>
      <c r="D125" s="229"/>
      <c r="E125" s="70"/>
      <c r="F125" s="42"/>
      <c r="G125" s="43"/>
      <c r="H125" s="56"/>
      <c r="I125" s="196"/>
      <c r="J125" s="4"/>
    </row>
    <row r="126" spans="1:10" x14ac:dyDescent="0.25">
      <c r="A126" s="7">
        <v>32</v>
      </c>
      <c r="B126" s="330"/>
      <c r="C126" s="214" t="s">
        <v>119</v>
      </c>
      <c r="D126" s="229"/>
      <c r="E126" s="70"/>
      <c r="F126" s="42"/>
      <c r="G126" s="43"/>
      <c r="H126" s="56"/>
      <c r="I126" s="196"/>
      <c r="J126" s="4"/>
    </row>
    <row r="127" spans="1:10" ht="25.5" x14ac:dyDescent="0.25">
      <c r="A127" s="7">
        <v>33</v>
      </c>
      <c r="B127" s="331"/>
      <c r="C127" s="214" t="s">
        <v>120</v>
      </c>
      <c r="D127" s="229"/>
      <c r="E127" s="70"/>
      <c r="F127" s="42"/>
      <c r="G127" s="43"/>
      <c r="H127" s="56"/>
      <c r="I127" s="196"/>
      <c r="J127" s="4"/>
    </row>
    <row r="128" spans="1:10" x14ac:dyDescent="0.25">
      <c r="A128" s="7">
        <v>34</v>
      </c>
      <c r="B128" s="329" t="s">
        <v>75</v>
      </c>
      <c r="C128" s="214" t="s">
        <v>76</v>
      </c>
      <c r="D128" s="229"/>
      <c r="E128" s="70"/>
      <c r="F128" s="42"/>
      <c r="G128" s="43"/>
      <c r="H128" s="56"/>
      <c r="I128" s="196"/>
      <c r="J128" s="4"/>
    </row>
    <row r="129" spans="1:10" x14ac:dyDescent="0.25">
      <c r="A129" s="7">
        <v>35</v>
      </c>
      <c r="B129" s="330"/>
      <c r="C129" s="214" t="s">
        <v>121</v>
      </c>
      <c r="D129" s="229"/>
      <c r="E129" s="70"/>
      <c r="F129" s="42"/>
      <c r="G129" s="43"/>
      <c r="H129" s="56"/>
      <c r="I129" s="196"/>
      <c r="J129" s="4"/>
    </row>
    <row r="130" spans="1:10" ht="38.25" x14ac:dyDescent="0.25">
      <c r="A130" s="7">
        <v>36</v>
      </c>
      <c r="B130" s="330"/>
      <c r="C130" s="230" t="s">
        <v>122</v>
      </c>
      <c r="D130" s="229"/>
      <c r="E130" s="70"/>
      <c r="F130" s="42"/>
      <c r="G130" s="43"/>
      <c r="H130" s="56"/>
      <c r="I130" s="196"/>
      <c r="J130" s="4"/>
    </row>
    <row r="131" spans="1:10" x14ac:dyDescent="0.25">
      <c r="A131" s="7">
        <v>37</v>
      </c>
      <c r="B131" s="330"/>
      <c r="C131" s="214" t="s">
        <v>77</v>
      </c>
      <c r="D131" s="229"/>
      <c r="E131" s="70"/>
      <c r="F131" s="42"/>
      <c r="G131" s="43"/>
      <c r="H131" s="56"/>
      <c r="I131" s="196"/>
      <c r="J131" s="4"/>
    </row>
    <row r="132" spans="1:10" x14ac:dyDescent="0.25">
      <c r="A132" s="7">
        <v>38</v>
      </c>
      <c r="B132" s="330"/>
      <c r="C132" s="214" t="s">
        <v>123</v>
      </c>
      <c r="D132" s="229"/>
      <c r="E132" s="70"/>
      <c r="F132" s="42"/>
      <c r="G132" s="43"/>
      <c r="H132" s="56"/>
      <c r="I132" s="196"/>
      <c r="J132" s="4"/>
    </row>
    <row r="133" spans="1:10" x14ac:dyDescent="0.25">
      <c r="A133" s="7">
        <v>39</v>
      </c>
      <c r="B133" s="330"/>
      <c r="C133" s="214" t="s">
        <v>78</v>
      </c>
      <c r="D133" s="229"/>
      <c r="E133" s="70"/>
      <c r="F133" s="42"/>
      <c r="G133" s="43"/>
      <c r="H133" s="56"/>
      <c r="I133" s="196"/>
      <c r="J133" s="4"/>
    </row>
    <row r="134" spans="1:10" x14ac:dyDescent="0.25">
      <c r="A134" s="7">
        <v>40</v>
      </c>
      <c r="B134" s="330"/>
      <c r="C134" s="214" t="s">
        <v>79</v>
      </c>
      <c r="D134" s="229"/>
      <c r="E134" s="70"/>
      <c r="F134" s="42"/>
      <c r="G134" s="43"/>
      <c r="H134" s="56"/>
      <c r="I134" s="196"/>
      <c r="J134" s="4"/>
    </row>
    <row r="135" spans="1:10" ht="25.5" x14ac:dyDescent="0.25">
      <c r="A135" s="7">
        <v>41</v>
      </c>
      <c r="B135" s="330"/>
      <c r="C135" s="214" t="s">
        <v>80</v>
      </c>
      <c r="D135" s="229"/>
      <c r="E135" s="70"/>
      <c r="F135" s="42"/>
      <c r="G135" s="43"/>
      <c r="H135" s="56"/>
      <c r="I135" s="196"/>
      <c r="J135" s="4"/>
    </row>
    <row r="136" spans="1:10" ht="25.5" x14ac:dyDescent="0.25">
      <c r="A136" s="7">
        <v>42</v>
      </c>
      <c r="B136" s="330"/>
      <c r="C136" s="214" t="s">
        <v>124</v>
      </c>
      <c r="D136" s="229"/>
      <c r="E136" s="70"/>
      <c r="F136" s="42"/>
      <c r="G136" s="43"/>
      <c r="H136" s="56"/>
      <c r="I136" s="196"/>
      <c r="J136" s="4"/>
    </row>
    <row r="137" spans="1:10" x14ac:dyDescent="0.25">
      <c r="A137" s="7">
        <v>43</v>
      </c>
      <c r="B137" s="331"/>
      <c r="C137" s="214" t="s">
        <v>152</v>
      </c>
      <c r="D137" s="229"/>
      <c r="E137" s="70"/>
      <c r="F137" s="42"/>
      <c r="G137" s="43"/>
      <c r="H137" s="56"/>
      <c r="I137" s="196"/>
      <c r="J137" s="4"/>
    </row>
    <row r="138" spans="1:10" ht="25.5" x14ac:dyDescent="0.25">
      <c r="A138" s="7">
        <v>44</v>
      </c>
      <c r="B138" s="231" t="s">
        <v>81</v>
      </c>
      <c r="C138" s="215" t="s">
        <v>82</v>
      </c>
      <c r="D138" s="227"/>
      <c r="E138" s="70"/>
      <c r="F138" s="42"/>
      <c r="G138" s="43"/>
      <c r="H138" s="56"/>
      <c r="I138" s="196"/>
      <c r="J138" s="4"/>
    </row>
    <row r="139" spans="1:10" ht="25.5" x14ac:dyDescent="0.25">
      <c r="A139" s="7">
        <v>45</v>
      </c>
      <c r="B139" s="329" t="s">
        <v>83</v>
      </c>
      <c r="C139" s="214" t="s">
        <v>84</v>
      </c>
      <c r="D139" s="229"/>
      <c r="E139" s="70"/>
      <c r="F139" s="42"/>
      <c r="G139" s="43"/>
      <c r="H139" s="56"/>
      <c r="I139" s="196"/>
      <c r="J139" s="4"/>
    </row>
    <row r="140" spans="1:10" x14ac:dyDescent="0.25">
      <c r="A140" s="7">
        <v>46</v>
      </c>
      <c r="B140" s="330"/>
      <c r="C140" s="214" t="s">
        <v>85</v>
      </c>
      <c r="D140" s="229"/>
      <c r="E140" s="70"/>
      <c r="F140" s="42"/>
      <c r="G140" s="43"/>
      <c r="H140" s="56"/>
      <c r="I140" s="196"/>
      <c r="J140" s="4"/>
    </row>
    <row r="141" spans="1:10" x14ac:dyDescent="0.25">
      <c r="A141" s="7">
        <v>47</v>
      </c>
      <c r="B141" s="330"/>
      <c r="C141" s="214" t="s">
        <v>86</v>
      </c>
      <c r="D141" s="229"/>
      <c r="E141" s="70"/>
      <c r="F141" s="42"/>
      <c r="G141" s="43"/>
      <c r="H141" s="56"/>
      <c r="I141" s="196"/>
      <c r="J141" s="4"/>
    </row>
    <row r="142" spans="1:10" x14ac:dyDescent="0.25">
      <c r="A142" s="7">
        <v>48</v>
      </c>
      <c r="B142" s="330"/>
      <c r="C142" s="214" t="s">
        <v>87</v>
      </c>
      <c r="D142" s="229"/>
      <c r="E142" s="70"/>
      <c r="F142" s="42"/>
      <c r="G142" s="43"/>
      <c r="H142" s="56"/>
      <c r="I142" s="196"/>
      <c r="J142" s="4"/>
    </row>
    <row r="143" spans="1:10" ht="25.5" x14ac:dyDescent="0.25">
      <c r="A143" s="7">
        <v>49</v>
      </c>
      <c r="B143" s="330"/>
      <c r="C143" s="214" t="s">
        <v>88</v>
      </c>
      <c r="D143" s="229"/>
      <c r="E143" s="70"/>
      <c r="F143" s="42"/>
      <c r="G143" s="43"/>
      <c r="H143" s="56"/>
      <c r="I143" s="196"/>
      <c r="J143" s="4"/>
    </row>
    <row r="144" spans="1:10" x14ac:dyDescent="0.25">
      <c r="A144" s="7">
        <v>50</v>
      </c>
      <c r="B144" s="329" t="s">
        <v>89</v>
      </c>
      <c r="C144" s="214" t="s">
        <v>90</v>
      </c>
      <c r="D144" s="229"/>
      <c r="E144" s="70"/>
      <c r="F144" s="42"/>
      <c r="G144" s="43"/>
      <c r="H144" s="56"/>
      <c r="I144" s="196"/>
      <c r="J144" s="4"/>
    </row>
    <row r="145" spans="1:10" x14ac:dyDescent="0.25">
      <c r="A145" s="7">
        <v>51</v>
      </c>
      <c r="B145" s="330"/>
      <c r="C145" s="215" t="s">
        <v>125</v>
      </c>
      <c r="D145" s="227"/>
      <c r="E145" s="70"/>
      <c r="F145" s="42"/>
      <c r="G145" s="43"/>
      <c r="H145" s="56"/>
      <c r="I145" s="196"/>
      <c r="J145" s="4"/>
    </row>
    <row r="146" spans="1:10" x14ac:dyDescent="0.25">
      <c r="A146" s="7">
        <v>52</v>
      </c>
      <c r="B146" s="330"/>
      <c r="C146" s="214" t="s">
        <v>126</v>
      </c>
      <c r="D146" s="229"/>
      <c r="E146" s="70"/>
      <c r="F146" s="42"/>
      <c r="G146" s="43"/>
      <c r="H146" s="56"/>
      <c r="I146" s="196"/>
      <c r="J146" s="4"/>
    </row>
    <row r="147" spans="1:10" x14ac:dyDescent="0.25">
      <c r="A147" s="7">
        <v>53</v>
      </c>
      <c r="B147" s="330"/>
      <c r="C147" s="214" t="s">
        <v>127</v>
      </c>
      <c r="D147" s="229"/>
      <c r="E147" s="70"/>
      <c r="F147" s="42"/>
      <c r="G147" s="43"/>
      <c r="H147" s="56"/>
      <c r="I147" s="196"/>
      <c r="J147" s="4"/>
    </row>
    <row r="148" spans="1:10" ht="25.5" x14ac:dyDescent="0.25">
      <c r="A148" s="7">
        <v>54</v>
      </c>
      <c r="B148" s="330"/>
      <c r="C148" s="214" t="s">
        <v>128</v>
      </c>
      <c r="D148" s="229"/>
      <c r="E148" s="70"/>
      <c r="F148" s="42"/>
      <c r="G148" s="43"/>
      <c r="H148" s="56"/>
      <c r="I148" s="196"/>
      <c r="J148" s="4"/>
    </row>
    <row r="149" spans="1:10" ht="25.5" x14ac:dyDescent="0.25">
      <c r="A149" s="7">
        <v>55</v>
      </c>
      <c r="B149" s="329" t="s">
        <v>91</v>
      </c>
      <c r="C149" s="214" t="s">
        <v>129</v>
      </c>
      <c r="D149" s="229"/>
      <c r="E149" s="70"/>
      <c r="F149" s="42"/>
      <c r="G149" s="43"/>
      <c r="H149" s="56"/>
      <c r="I149" s="196"/>
      <c r="J149" s="4"/>
    </row>
    <row r="150" spans="1:10" ht="25.5" x14ac:dyDescent="0.25">
      <c r="A150" s="7">
        <v>56</v>
      </c>
      <c r="B150" s="330"/>
      <c r="C150" s="214" t="s">
        <v>130</v>
      </c>
      <c r="D150" s="229"/>
      <c r="E150" s="70"/>
      <c r="F150" s="42"/>
      <c r="G150" s="43"/>
      <c r="H150" s="56"/>
      <c r="I150" s="196"/>
      <c r="J150" s="4"/>
    </row>
    <row r="151" spans="1:10" x14ac:dyDescent="0.25">
      <c r="A151" s="7">
        <v>57</v>
      </c>
      <c r="B151" s="330"/>
      <c r="C151" s="215" t="s">
        <v>146</v>
      </c>
      <c r="D151" s="227"/>
      <c r="E151" s="70"/>
      <c r="F151" s="42"/>
      <c r="G151" s="43"/>
      <c r="H151" s="56"/>
      <c r="I151" s="196"/>
      <c r="J151" s="4"/>
    </row>
    <row r="152" spans="1:10" ht="25.5" x14ac:dyDescent="0.25">
      <c r="A152" s="7">
        <v>58</v>
      </c>
      <c r="B152" s="330"/>
      <c r="C152" s="214" t="s">
        <v>131</v>
      </c>
      <c r="D152" s="229"/>
      <c r="E152" s="70"/>
      <c r="F152" s="42"/>
      <c r="G152" s="43"/>
      <c r="H152" s="56"/>
      <c r="I152" s="196"/>
      <c r="J152" s="4"/>
    </row>
    <row r="153" spans="1:10" ht="25.5" x14ac:dyDescent="0.25">
      <c r="A153" s="7">
        <v>59</v>
      </c>
      <c r="B153" s="330"/>
      <c r="C153" s="214" t="s">
        <v>132</v>
      </c>
      <c r="D153" s="229"/>
      <c r="E153" s="70"/>
      <c r="F153" s="42"/>
      <c r="G153" s="43"/>
      <c r="H153" s="56"/>
      <c r="I153" s="196"/>
      <c r="J153" s="4"/>
    </row>
    <row r="154" spans="1:10" ht="25.5" x14ac:dyDescent="0.25">
      <c r="A154" s="7">
        <v>60</v>
      </c>
      <c r="B154" s="330"/>
      <c r="C154" s="214" t="s">
        <v>133</v>
      </c>
      <c r="D154" s="229"/>
      <c r="E154" s="70"/>
      <c r="F154" s="42"/>
      <c r="G154" s="43"/>
      <c r="H154" s="56"/>
      <c r="I154" s="196"/>
      <c r="J154" s="4"/>
    </row>
    <row r="155" spans="1:10" ht="25.5" x14ac:dyDescent="0.25">
      <c r="A155" s="7">
        <v>61</v>
      </c>
      <c r="B155" s="330"/>
      <c r="C155" s="214" t="s">
        <v>134</v>
      </c>
      <c r="D155" s="229"/>
      <c r="E155" s="70"/>
      <c r="F155" s="42"/>
      <c r="G155" s="43"/>
      <c r="H155" s="56"/>
      <c r="I155" s="196"/>
      <c r="J155" s="4"/>
    </row>
    <row r="156" spans="1:10" ht="25.5" x14ac:dyDescent="0.25">
      <c r="A156" s="7">
        <v>62</v>
      </c>
      <c r="B156" s="330"/>
      <c r="C156" s="214" t="s">
        <v>135</v>
      </c>
      <c r="D156" s="229"/>
      <c r="E156" s="70"/>
      <c r="F156" s="42"/>
      <c r="G156" s="43"/>
      <c r="H156" s="56"/>
      <c r="I156" s="196"/>
      <c r="J156" s="4"/>
    </row>
    <row r="157" spans="1:10" x14ac:dyDescent="0.25">
      <c r="A157" s="7">
        <v>63</v>
      </c>
      <c r="B157" s="330"/>
      <c r="C157" s="214" t="s">
        <v>136</v>
      </c>
      <c r="D157" s="229"/>
      <c r="E157" s="70"/>
      <c r="F157" s="42"/>
      <c r="G157" s="43"/>
      <c r="H157" s="56"/>
      <c r="I157" s="196"/>
      <c r="J157" s="4"/>
    </row>
    <row r="158" spans="1:10" x14ac:dyDescent="0.25">
      <c r="A158" s="7">
        <v>64</v>
      </c>
      <c r="B158" s="330"/>
      <c r="C158" s="214" t="s">
        <v>137</v>
      </c>
      <c r="D158" s="229"/>
      <c r="E158" s="70"/>
      <c r="F158" s="42"/>
      <c r="G158" s="43"/>
      <c r="H158" s="56"/>
      <c r="I158" s="196"/>
      <c r="J158" s="4"/>
    </row>
    <row r="159" spans="1:10" x14ac:dyDescent="0.25">
      <c r="A159" s="7">
        <v>65</v>
      </c>
      <c r="B159" s="330"/>
      <c r="C159" s="215" t="s">
        <v>138</v>
      </c>
      <c r="D159" s="227"/>
      <c r="E159" s="70"/>
      <c r="F159" s="42"/>
      <c r="G159" s="43"/>
      <c r="H159" s="56"/>
      <c r="I159" s="196"/>
      <c r="J159" s="4"/>
    </row>
    <row r="160" spans="1:10" ht="25.5" x14ac:dyDescent="0.25">
      <c r="A160" s="7">
        <v>66</v>
      </c>
      <c r="B160" s="330"/>
      <c r="C160" s="214" t="s">
        <v>139</v>
      </c>
      <c r="D160" s="229"/>
      <c r="E160" s="70"/>
      <c r="F160" s="42"/>
      <c r="G160" s="43"/>
      <c r="H160" s="56"/>
      <c r="I160" s="196"/>
      <c r="J160" s="4"/>
    </row>
    <row r="161" spans="1:10" x14ac:dyDescent="0.25">
      <c r="A161" s="7">
        <v>67</v>
      </c>
      <c r="B161" s="330"/>
      <c r="C161" s="214" t="s">
        <v>140</v>
      </c>
      <c r="D161" s="229"/>
      <c r="E161" s="70"/>
      <c r="F161" s="42"/>
      <c r="G161" s="43"/>
      <c r="H161" s="56"/>
      <c r="I161" s="196"/>
      <c r="J161" s="4"/>
    </row>
    <row r="162" spans="1:10" x14ac:dyDescent="0.25">
      <c r="A162" s="7">
        <v>68</v>
      </c>
      <c r="B162" s="330"/>
      <c r="C162" s="214" t="s">
        <v>153</v>
      </c>
      <c r="D162" s="229"/>
      <c r="E162" s="70"/>
      <c r="F162" s="42"/>
      <c r="G162" s="43"/>
      <c r="H162" s="56"/>
      <c r="I162" s="196"/>
      <c r="J162" s="4"/>
    </row>
    <row r="163" spans="1:10" ht="25.5" x14ac:dyDescent="0.25">
      <c r="A163" s="7">
        <v>69</v>
      </c>
      <c r="B163" s="330"/>
      <c r="C163" s="214" t="s">
        <v>141</v>
      </c>
      <c r="D163" s="229"/>
      <c r="E163" s="70"/>
      <c r="F163" s="42"/>
      <c r="G163" s="43"/>
      <c r="H163" s="56"/>
      <c r="I163" s="196"/>
      <c r="J163" s="4"/>
    </row>
    <row r="164" spans="1:10" ht="25.5" x14ac:dyDescent="0.25">
      <c r="A164" s="7">
        <v>70</v>
      </c>
      <c r="B164" s="330"/>
      <c r="C164" s="214" t="s">
        <v>142</v>
      </c>
      <c r="D164" s="229"/>
      <c r="E164" s="70"/>
      <c r="F164" s="42"/>
      <c r="G164" s="43"/>
      <c r="H164" s="56"/>
      <c r="I164" s="196"/>
      <c r="J164" s="4"/>
    </row>
    <row r="165" spans="1:10" ht="25.5" x14ac:dyDescent="0.25">
      <c r="A165" s="7">
        <v>71</v>
      </c>
      <c r="B165" s="330"/>
      <c r="C165" s="214" t="s">
        <v>143</v>
      </c>
      <c r="D165" s="229"/>
      <c r="E165" s="70"/>
      <c r="F165" s="42"/>
      <c r="G165" s="43"/>
      <c r="H165" s="56"/>
      <c r="I165" s="196"/>
      <c r="J165" s="4"/>
    </row>
    <row r="166" spans="1:10" ht="25.5" x14ac:dyDescent="0.25">
      <c r="A166" s="7">
        <v>72</v>
      </c>
      <c r="B166" s="330"/>
      <c r="C166" s="214" t="s">
        <v>144</v>
      </c>
      <c r="D166" s="229"/>
      <c r="E166" s="70"/>
      <c r="F166" s="42"/>
      <c r="G166" s="43"/>
      <c r="H166" s="56"/>
      <c r="I166" s="196"/>
      <c r="J166" s="4"/>
    </row>
    <row r="167" spans="1:10" ht="25.5" x14ac:dyDescent="0.25">
      <c r="A167" s="7">
        <v>73</v>
      </c>
      <c r="B167" s="331"/>
      <c r="C167" s="214" t="s">
        <v>145</v>
      </c>
      <c r="D167" s="229"/>
      <c r="E167" s="70"/>
      <c r="F167" s="42"/>
      <c r="G167" s="43"/>
      <c r="H167" s="56"/>
      <c r="I167" s="196"/>
      <c r="J167" s="4"/>
    </row>
    <row r="168" spans="1:10" ht="25.5" x14ac:dyDescent="0.25">
      <c r="A168" s="7">
        <v>74</v>
      </c>
      <c r="B168" s="347" t="s">
        <v>154</v>
      </c>
      <c r="C168" s="216" t="s">
        <v>155</v>
      </c>
      <c r="D168" s="220"/>
      <c r="E168" s="70"/>
      <c r="F168" s="42"/>
      <c r="G168" s="43"/>
      <c r="H168" s="56"/>
      <c r="I168" s="196"/>
      <c r="J168" s="4"/>
    </row>
    <row r="169" spans="1:10" x14ac:dyDescent="0.25">
      <c r="A169" s="7">
        <v>75</v>
      </c>
      <c r="B169" s="348"/>
      <c r="C169" s="216" t="s">
        <v>156</v>
      </c>
      <c r="D169" s="220"/>
      <c r="E169" s="70"/>
      <c r="F169" s="42"/>
      <c r="G169" s="43"/>
      <c r="H169" s="56"/>
      <c r="I169" s="196"/>
      <c r="J169" s="4"/>
    </row>
    <row r="170" spans="1:10" ht="25.5" x14ac:dyDescent="0.25">
      <c r="A170" s="7">
        <v>76</v>
      </c>
      <c r="B170" s="348"/>
      <c r="C170" s="216" t="s">
        <v>157</v>
      </c>
      <c r="D170" s="220"/>
      <c r="E170" s="70"/>
      <c r="F170" s="42"/>
      <c r="G170" s="43"/>
      <c r="H170" s="56"/>
      <c r="I170" s="196"/>
      <c r="J170" s="4"/>
    </row>
    <row r="171" spans="1:10" x14ac:dyDescent="0.25">
      <c r="A171" s="7">
        <v>77</v>
      </c>
      <c r="B171" s="348"/>
      <c r="C171" s="214" t="s">
        <v>158</v>
      </c>
      <c r="D171" s="227"/>
      <c r="E171" s="70"/>
      <c r="F171" s="42"/>
      <c r="G171" s="43"/>
      <c r="H171" s="56"/>
      <c r="I171" s="196"/>
      <c r="J171" s="4"/>
    </row>
    <row r="172" spans="1:10" x14ac:dyDescent="0.25">
      <c r="A172" s="7">
        <v>78</v>
      </c>
      <c r="B172" s="348"/>
      <c r="C172" s="214" t="s">
        <v>159</v>
      </c>
      <c r="D172" s="227"/>
      <c r="E172" s="70"/>
      <c r="F172" s="42"/>
      <c r="G172" s="43"/>
      <c r="H172" s="56"/>
      <c r="I172" s="196"/>
      <c r="J172" s="4"/>
    </row>
    <row r="173" spans="1:10" x14ac:dyDescent="0.25">
      <c r="A173" s="7">
        <v>79</v>
      </c>
      <c r="B173" s="348"/>
      <c r="C173" s="214" t="s">
        <v>160</v>
      </c>
      <c r="D173" s="227"/>
      <c r="E173" s="70"/>
      <c r="F173" s="42"/>
      <c r="G173" s="43"/>
      <c r="H173" s="56"/>
      <c r="I173" s="196"/>
      <c r="J173" s="4"/>
    </row>
    <row r="174" spans="1:10" ht="25.5" x14ac:dyDescent="0.25">
      <c r="A174" s="7">
        <v>80</v>
      </c>
      <c r="B174" s="348"/>
      <c r="C174" s="232" t="s">
        <v>161</v>
      </c>
      <c r="D174" s="227"/>
      <c r="E174" s="70"/>
      <c r="F174" s="42"/>
      <c r="G174" s="43"/>
      <c r="H174" s="56"/>
      <c r="I174" s="196"/>
      <c r="J174" s="4"/>
    </row>
    <row r="175" spans="1:10" x14ac:dyDescent="0.25">
      <c r="A175" s="7">
        <v>81</v>
      </c>
      <c r="B175" s="348"/>
      <c r="C175" s="233" t="s">
        <v>162</v>
      </c>
      <c r="D175" s="227"/>
      <c r="E175" s="70"/>
      <c r="F175" s="42"/>
      <c r="G175" s="43"/>
      <c r="H175" s="56"/>
      <c r="I175" s="196"/>
      <c r="J175" s="4"/>
    </row>
    <row r="176" spans="1:10" x14ac:dyDescent="0.25">
      <c r="A176" s="7">
        <v>82</v>
      </c>
      <c r="B176" s="348"/>
      <c r="C176" s="214" t="s">
        <v>163</v>
      </c>
      <c r="D176" s="227"/>
      <c r="E176" s="70"/>
      <c r="F176" s="42"/>
      <c r="G176" s="43"/>
      <c r="H176" s="56"/>
      <c r="I176" s="196"/>
      <c r="J176" s="4"/>
    </row>
    <row r="177" spans="1:10" x14ac:dyDescent="0.25">
      <c r="A177" s="7">
        <v>83</v>
      </c>
      <c r="B177" s="348"/>
      <c r="C177" s="214" t="s">
        <v>164</v>
      </c>
      <c r="D177" s="227"/>
      <c r="E177" s="70"/>
      <c r="F177" s="42"/>
      <c r="G177" s="43"/>
      <c r="H177" s="56"/>
      <c r="I177" s="196"/>
      <c r="J177" s="4"/>
    </row>
    <row r="178" spans="1:10" x14ac:dyDescent="0.25">
      <c r="A178" s="7">
        <v>84</v>
      </c>
      <c r="B178" s="348"/>
      <c r="C178" s="214" t="s">
        <v>165</v>
      </c>
      <c r="D178" s="227"/>
      <c r="E178" s="70"/>
      <c r="F178" s="42"/>
      <c r="G178" s="43"/>
      <c r="H178" s="56"/>
      <c r="I178" s="196"/>
      <c r="J178" s="4"/>
    </row>
    <row r="179" spans="1:10" x14ac:dyDescent="0.25">
      <c r="A179" s="7">
        <v>85</v>
      </c>
      <c r="B179" s="348"/>
      <c r="C179" s="214" t="s">
        <v>166</v>
      </c>
      <c r="D179" s="227"/>
      <c r="E179" s="70"/>
      <c r="F179" s="42"/>
      <c r="G179" s="43"/>
      <c r="H179" s="56"/>
      <c r="I179" s="196"/>
      <c r="J179" s="4"/>
    </row>
    <row r="180" spans="1:10" x14ac:dyDescent="0.25">
      <c r="A180" s="7">
        <v>86</v>
      </c>
      <c r="B180" s="348"/>
      <c r="C180" s="214" t="s">
        <v>167</v>
      </c>
      <c r="D180" s="227"/>
      <c r="E180" s="70"/>
      <c r="F180" s="42"/>
      <c r="G180" s="43"/>
      <c r="H180" s="56"/>
      <c r="I180" s="196"/>
      <c r="J180" s="4"/>
    </row>
    <row r="181" spans="1:10" x14ac:dyDescent="0.25">
      <c r="A181" s="7">
        <v>87</v>
      </c>
      <c r="B181" s="329" t="s">
        <v>183</v>
      </c>
      <c r="C181" s="215" t="s">
        <v>184</v>
      </c>
      <c r="D181" s="227"/>
      <c r="E181" s="70"/>
      <c r="F181" s="42"/>
      <c r="G181" s="43"/>
      <c r="H181" s="56"/>
      <c r="I181" s="196"/>
      <c r="J181" s="4"/>
    </row>
    <row r="182" spans="1:10" ht="25.5" x14ac:dyDescent="0.25">
      <c r="A182" s="7">
        <v>88</v>
      </c>
      <c r="B182" s="330"/>
      <c r="C182" s="215" t="s">
        <v>185</v>
      </c>
      <c r="D182" s="227"/>
      <c r="E182" s="70"/>
      <c r="F182" s="42"/>
      <c r="G182" s="43"/>
      <c r="H182" s="56"/>
      <c r="I182" s="196"/>
      <c r="J182" s="4"/>
    </row>
    <row r="183" spans="1:10" x14ac:dyDescent="0.25">
      <c r="A183" s="7">
        <v>89</v>
      </c>
      <c r="B183" s="330"/>
      <c r="C183" s="214" t="s">
        <v>186</v>
      </c>
      <c r="D183" s="229"/>
      <c r="E183" s="70"/>
      <c r="F183" s="42"/>
      <c r="G183" s="43"/>
      <c r="H183" s="56"/>
      <c r="I183" s="196"/>
      <c r="J183" s="4"/>
    </row>
    <row r="184" spans="1:10" x14ac:dyDescent="0.25">
      <c r="A184" s="7">
        <v>90</v>
      </c>
      <c r="B184" s="330"/>
      <c r="C184" s="214" t="s">
        <v>187</v>
      </c>
      <c r="D184" s="229"/>
      <c r="E184" s="70"/>
      <c r="F184" s="42"/>
      <c r="G184" s="43"/>
      <c r="H184" s="56"/>
      <c r="I184" s="196"/>
      <c r="J184" s="4"/>
    </row>
    <row r="185" spans="1:10" x14ac:dyDescent="0.25">
      <c r="A185" s="7">
        <v>91</v>
      </c>
      <c r="B185" s="330"/>
      <c r="C185" s="214" t="s">
        <v>188</v>
      </c>
      <c r="D185" s="229"/>
      <c r="E185" s="70"/>
      <c r="F185" s="42"/>
      <c r="G185" s="43"/>
      <c r="H185" s="56"/>
      <c r="I185" s="196"/>
      <c r="J185" s="4"/>
    </row>
    <row r="186" spans="1:10" ht="25.5" x14ac:dyDescent="0.25">
      <c r="A186" s="7">
        <v>92</v>
      </c>
      <c r="B186" s="330"/>
      <c r="C186" s="214" t="s">
        <v>189</v>
      </c>
      <c r="D186" s="229"/>
      <c r="E186" s="70"/>
      <c r="F186" s="42"/>
      <c r="G186" s="43"/>
      <c r="H186" s="56"/>
      <c r="I186" s="196"/>
      <c r="J186" s="4"/>
    </row>
    <row r="187" spans="1:10" x14ac:dyDescent="0.25">
      <c r="A187" s="7">
        <v>93</v>
      </c>
      <c r="B187" s="330"/>
      <c r="C187" s="214" t="s">
        <v>190</v>
      </c>
      <c r="D187" s="229"/>
      <c r="E187" s="70"/>
      <c r="F187" s="42"/>
      <c r="G187" s="43"/>
      <c r="H187" s="56"/>
      <c r="I187" s="196"/>
      <c r="J187" s="4"/>
    </row>
    <row r="188" spans="1:10" x14ac:dyDescent="0.25">
      <c r="A188" s="7">
        <v>94</v>
      </c>
      <c r="B188" s="330"/>
      <c r="C188" s="214" t="s">
        <v>191</v>
      </c>
      <c r="D188" s="229"/>
      <c r="E188" s="70"/>
      <c r="F188" s="42"/>
      <c r="G188" s="43"/>
      <c r="H188" s="56"/>
      <c r="I188" s="196"/>
      <c r="J188" s="4"/>
    </row>
    <row r="189" spans="1:10" x14ac:dyDescent="0.25">
      <c r="A189" s="7">
        <v>95</v>
      </c>
      <c r="B189" s="330"/>
      <c r="C189" s="214" t="s">
        <v>192</v>
      </c>
      <c r="D189" s="229"/>
      <c r="E189" s="70"/>
      <c r="F189" s="42"/>
      <c r="G189" s="43"/>
      <c r="H189" s="56"/>
      <c r="I189" s="196"/>
      <c r="J189" s="4"/>
    </row>
    <row r="190" spans="1:10" x14ac:dyDescent="0.25">
      <c r="A190" s="7">
        <v>96</v>
      </c>
      <c r="B190" s="330"/>
      <c r="C190" s="215" t="s">
        <v>193</v>
      </c>
      <c r="D190" s="227"/>
      <c r="E190" s="70"/>
      <c r="F190" s="42"/>
      <c r="G190" s="43"/>
      <c r="H190" s="56"/>
      <c r="I190" s="196"/>
      <c r="J190" s="4"/>
    </row>
    <row r="191" spans="1:10" x14ac:dyDescent="0.25">
      <c r="A191" s="7">
        <v>97</v>
      </c>
      <c r="B191" s="330"/>
      <c r="C191" s="214" t="s">
        <v>194</v>
      </c>
      <c r="D191" s="229"/>
      <c r="E191" s="70"/>
      <c r="F191" s="42"/>
      <c r="G191" s="43"/>
      <c r="H191" s="56"/>
      <c r="I191" s="196"/>
      <c r="J191" s="4"/>
    </row>
    <row r="192" spans="1:10" x14ac:dyDescent="0.25">
      <c r="A192" s="7">
        <v>98</v>
      </c>
      <c r="B192" s="330"/>
      <c r="C192" s="214" t="s">
        <v>196</v>
      </c>
      <c r="D192" s="229"/>
      <c r="E192" s="70"/>
      <c r="F192" s="42"/>
      <c r="G192" s="43"/>
      <c r="H192" s="56"/>
      <c r="I192" s="196"/>
      <c r="J192" s="4"/>
    </row>
    <row r="193" spans="1:10" ht="13.5" thickBot="1" x14ac:dyDescent="0.3">
      <c r="A193" s="7">
        <v>99</v>
      </c>
      <c r="B193" s="330"/>
      <c r="C193" s="214" t="s">
        <v>197</v>
      </c>
      <c r="D193" s="234"/>
      <c r="E193" s="70"/>
      <c r="F193" s="42"/>
      <c r="G193" s="43"/>
      <c r="H193" s="64"/>
      <c r="I193" s="65"/>
      <c r="J193" s="66"/>
    </row>
    <row r="194" spans="1:10" s="47" customFormat="1" ht="13.5" thickBot="1" x14ac:dyDescent="0.3">
      <c r="A194" s="38" t="s">
        <v>8</v>
      </c>
      <c r="B194" s="48" t="s">
        <v>9</v>
      </c>
      <c r="C194" s="68" t="s">
        <v>322</v>
      </c>
      <c r="D194" s="74"/>
      <c r="E194" s="87"/>
      <c r="F194" s="92" t="str">
        <f>C194</f>
        <v>MODELO DE DATOS</v>
      </c>
      <c r="G194" s="93"/>
      <c r="H194" s="94"/>
      <c r="I194" s="95"/>
      <c r="J194" s="96"/>
    </row>
    <row r="195" spans="1:10" x14ac:dyDescent="0.25">
      <c r="A195" s="18">
        <v>1</v>
      </c>
      <c r="B195" s="329" t="s">
        <v>198</v>
      </c>
      <c r="C195" s="218" t="s">
        <v>199</v>
      </c>
      <c r="D195" s="225"/>
      <c r="E195" s="70"/>
      <c r="F195" s="97"/>
      <c r="G195" s="43"/>
      <c r="H195" s="83"/>
      <c r="I195" s="10"/>
      <c r="J195" s="11"/>
    </row>
    <row r="196" spans="1:10" x14ac:dyDescent="0.25">
      <c r="A196" s="18">
        <v>2</v>
      </c>
      <c r="B196" s="330"/>
      <c r="C196" s="218" t="s">
        <v>200</v>
      </c>
      <c r="D196" s="219"/>
      <c r="E196" s="70"/>
      <c r="F196" s="42"/>
      <c r="G196" s="43"/>
      <c r="H196" s="56"/>
      <c r="I196" s="196"/>
      <c r="J196" s="4"/>
    </row>
    <row r="197" spans="1:10" x14ac:dyDescent="0.25">
      <c r="A197" s="18">
        <v>3</v>
      </c>
      <c r="B197" s="330"/>
      <c r="C197" s="218" t="s">
        <v>201</v>
      </c>
      <c r="D197" s="219"/>
      <c r="E197" s="70"/>
      <c r="F197" s="42"/>
      <c r="G197" s="43"/>
      <c r="H197" s="56"/>
      <c r="I197" s="196"/>
      <c r="J197" s="4"/>
    </row>
    <row r="198" spans="1:10" ht="25.5" x14ac:dyDescent="0.25">
      <c r="A198" s="18">
        <v>4</v>
      </c>
      <c r="B198" s="330"/>
      <c r="C198" s="218" t="s">
        <v>202</v>
      </c>
      <c r="D198" s="219"/>
      <c r="E198" s="70"/>
      <c r="F198" s="42"/>
      <c r="G198" s="43"/>
      <c r="H198" s="56"/>
      <c r="I198" s="196"/>
      <c r="J198" s="4"/>
    </row>
    <row r="199" spans="1:10" ht="25.5" x14ac:dyDescent="0.25">
      <c r="A199" s="18">
        <v>5</v>
      </c>
      <c r="B199" s="330"/>
      <c r="C199" s="218" t="s">
        <v>203</v>
      </c>
      <c r="D199" s="219"/>
      <c r="E199" s="70"/>
      <c r="F199" s="42"/>
      <c r="G199" s="43"/>
      <c r="H199" s="56"/>
      <c r="I199" s="196"/>
      <c r="J199" s="4"/>
    </row>
    <row r="200" spans="1:10" ht="25.5" x14ac:dyDescent="0.25">
      <c r="A200" s="18">
        <v>6</v>
      </c>
      <c r="B200" s="330"/>
      <c r="C200" s="218" t="s">
        <v>204</v>
      </c>
      <c r="D200" s="219"/>
      <c r="E200" s="70"/>
      <c r="F200" s="42"/>
      <c r="G200" s="43"/>
      <c r="H200" s="56"/>
      <c r="I200" s="196"/>
      <c r="J200" s="4"/>
    </row>
    <row r="201" spans="1:10" ht="25.5" x14ac:dyDescent="0.25">
      <c r="A201" s="18">
        <v>7</v>
      </c>
      <c r="B201" s="330"/>
      <c r="C201" s="218" t="s">
        <v>205</v>
      </c>
      <c r="D201" s="219"/>
      <c r="E201" s="70"/>
      <c r="F201" s="42"/>
      <c r="G201" s="43"/>
      <c r="H201" s="56"/>
      <c r="I201" s="196"/>
      <c r="J201" s="4"/>
    </row>
    <row r="202" spans="1:10" x14ac:dyDescent="0.25">
      <c r="A202" s="18">
        <v>8</v>
      </c>
      <c r="B202" s="331"/>
      <c r="C202" s="216" t="s">
        <v>206</v>
      </c>
      <c r="D202" s="220"/>
      <c r="E202" s="70"/>
      <c r="F202" s="42"/>
      <c r="G202" s="43"/>
      <c r="H202" s="56"/>
      <c r="I202" s="196"/>
      <c r="J202" s="4"/>
    </row>
    <row r="203" spans="1:10" ht="25.5" x14ac:dyDescent="0.25">
      <c r="A203" s="18">
        <v>9</v>
      </c>
      <c r="B203" s="329" t="s">
        <v>207</v>
      </c>
      <c r="C203" s="216" t="s">
        <v>208</v>
      </c>
      <c r="D203" s="220"/>
      <c r="E203" s="70"/>
      <c r="F203" s="42"/>
      <c r="G203" s="43"/>
      <c r="H203" s="56"/>
      <c r="I203" s="196"/>
      <c r="J203" s="4"/>
    </row>
    <row r="204" spans="1:10" x14ac:dyDescent="0.25">
      <c r="A204" s="18">
        <v>10</v>
      </c>
      <c r="B204" s="330"/>
      <c r="C204" s="218" t="s">
        <v>209</v>
      </c>
      <c r="D204" s="220"/>
      <c r="E204" s="70"/>
      <c r="F204" s="42"/>
      <c r="G204" s="43"/>
      <c r="H204" s="56"/>
      <c r="I204" s="196"/>
      <c r="J204" s="4"/>
    </row>
    <row r="205" spans="1:10" ht="42.75" customHeight="1" x14ac:dyDescent="0.25">
      <c r="A205" s="18">
        <v>11</v>
      </c>
      <c r="B205" s="330"/>
      <c r="C205" s="235" t="s">
        <v>210</v>
      </c>
      <c r="D205" s="220"/>
      <c r="E205" s="70"/>
      <c r="F205" s="42"/>
      <c r="G205" s="43"/>
      <c r="H205" s="56"/>
      <c r="I205" s="196"/>
      <c r="J205" s="4"/>
    </row>
    <row r="206" spans="1:10" ht="25.5" x14ac:dyDescent="0.25">
      <c r="A206" s="18">
        <v>12</v>
      </c>
      <c r="B206" s="330"/>
      <c r="C206" s="218" t="s">
        <v>211</v>
      </c>
      <c r="D206" s="219"/>
      <c r="E206" s="70"/>
      <c r="F206" s="42"/>
      <c r="G206" s="43"/>
      <c r="H206" s="56"/>
      <c r="I206" s="196"/>
      <c r="J206" s="4"/>
    </row>
    <row r="207" spans="1:10" x14ac:dyDescent="0.25">
      <c r="A207" s="18">
        <v>13</v>
      </c>
      <c r="B207" s="330"/>
      <c r="C207" s="218" t="s">
        <v>212</v>
      </c>
      <c r="D207" s="219"/>
      <c r="E207" s="70"/>
      <c r="F207" s="42"/>
      <c r="G207" s="43"/>
      <c r="H207" s="56"/>
      <c r="I207" s="196"/>
      <c r="J207" s="4"/>
    </row>
    <row r="208" spans="1:10" ht="38.25" x14ac:dyDescent="0.25">
      <c r="A208" s="18">
        <v>14</v>
      </c>
      <c r="B208" s="330"/>
      <c r="C208" s="236" t="s">
        <v>213</v>
      </c>
      <c r="D208" s="219"/>
      <c r="E208" s="70"/>
      <c r="F208" s="42"/>
      <c r="G208" s="43"/>
      <c r="H208" s="56"/>
      <c r="I208" s="196"/>
      <c r="J208" s="4"/>
    </row>
    <row r="209" spans="1:10" ht="25.5" x14ac:dyDescent="0.25">
      <c r="A209" s="18">
        <v>15</v>
      </c>
      <c r="B209" s="330"/>
      <c r="C209" s="216" t="s">
        <v>214</v>
      </c>
      <c r="D209" s="220"/>
      <c r="E209" s="70"/>
      <c r="F209" s="42"/>
      <c r="G209" s="43"/>
      <c r="H209" s="56"/>
      <c r="I209" s="196"/>
      <c r="J209" s="4"/>
    </row>
    <row r="210" spans="1:10" x14ac:dyDescent="0.25">
      <c r="A210" s="18">
        <v>16</v>
      </c>
      <c r="B210" s="330"/>
      <c r="C210" s="218" t="s">
        <v>215</v>
      </c>
      <c r="D210" s="219"/>
      <c r="E210" s="70"/>
      <c r="F210" s="42"/>
      <c r="G210" s="43"/>
      <c r="H210" s="56"/>
      <c r="I210" s="196"/>
      <c r="J210" s="4"/>
    </row>
    <row r="211" spans="1:10" x14ac:dyDescent="0.25">
      <c r="A211" s="18">
        <v>17</v>
      </c>
      <c r="B211" s="330"/>
      <c r="C211" s="218" t="s">
        <v>216</v>
      </c>
      <c r="D211" s="219"/>
      <c r="E211" s="70"/>
      <c r="F211" s="42"/>
      <c r="G211" s="43"/>
      <c r="H211" s="56"/>
      <c r="I211" s="196"/>
      <c r="J211" s="4"/>
    </row>
    <row r="212" spans="1:10" x14ac:dyDescent="0.25">
      <c r="A212" s="18">
        <v>18</v>
      </c>
      <c r="B212" s="330"/>
      <c r="C212" s="218" t="s">
        <v>217</v>
      </c>
      <c r="D212" s="219"/>
      <c r="E212" s="70"/>
      <c r="F212" s="42"/>
      <c r="G212" s="43"/>
      <c r="H212" s="56"/>
      <c r="I212" s="196"/>
      <c r="J212" s="4"/>
    </row>
    <row r="213" spans="1:10" ht="25.5" x14ac:dyDescent="0.25">
      <c r="A213" s="18">
        <v>20</v>
      </c>
      <c r="B213" s="329" t="s">
        <v>218</v>
      </c>
      <c r="C213" s="215" t="s">
        <v>219</v>
      </c>
      <c r="D213" s="227"/>
      <c r="E213" s="70"/>
      <c r="F213" s="42"/>
      <c r="G213" s="43"/>
      <c r="H213" s="56"/>
      <c r="I213" s="196"/>
      <c r="J213" s="4"/>
    </row>
    <row r="214" spans="1:10" x14ac:dyDescent="0.25">
      <c r="A214" s="18">
        <v>21</v>
      </c>
      <c r="B214" s="330"/>
      <c r="C214" s="214" t="s">
        <v>220</v>
      </c>
      <c r="D214" s="227"/>
      <c r="E214" s="70"/>
      <c r="F214" s="42"/>
      <c r="G214" s="43"/>
      <c r="H214" s="56"/>
      <c r="I214" s="196"/>
      <c r="J214" s="4"/>
    </row>
    <row r="215" spans="1:10" x14ac:dyDescent="0.25">
      <c r="A215" s="18">
        <v>22</v>
      </c>
      <c r="B215" s="330"/>
      <c r="C215" s="214" t="s">
        <v>221</v>
      </c>
      <c r="D215" s="227"/>
      <c r="E215" s="70"/>
      <c r="F215" s="42"/>
      <c r="G215" s="43"/>
      <c r="H215" s="56"/>
      <c r="I215" s="196"/>
      <c r="J215" s="4"/>
    </row>
    <row r="216" spans="1:10" x14ac:dyDescent="0.25">
      <c r="A216" s="18">
        <v>23</v>
      </c>
      <c r="B216" s="330"/>
      <c r="C216" s="215" t="s">
        <v>222</v>
      </c>
      <c r="D216" s="227"/>
      <c r="E216" s="70"/>
      <c r="F216" s="42"/>
      <c r="G216" s="43"/>
      <c r="H216" s="56"/>
      <c r="I216" s="196"/>
      <c r="J216" s="4"/>
    </row>
    <row r="217" spans="1:10" ht="25.5" x14ac:dyDescent="0.25">
      <c r="A217" s="18">
        <v>24</v>
      </c>
      <c r="B217" s="330"/>
      <c r="C217" s="214" t="s">
        <v>223</v>
      </c>
      <c r="D217" s="229"/>
      <c r="E217" s="70"/>
      <c r="F217" s="42"/>
      <c r="G217" s="43"/>
      <c r="H217" s="56"/>
      <c r="I217" s="196"/>
      <c r="J217" s="4"/>
    </row>
    <row r="218" spans="1:10" x14ac:dyDescent="0.25">
      <c r="A218" s="18">
        <v>25</v>
      </c>
      <c r="B218" s="329" t="s">
        <v>224</v>
      </c>
      <c r="C218" s="214" t="s">
        <v>225</v>
      </c>
      <c r="D218" s="229"/>
      <c r="E218" s="70"/>
      <c r="F218" s="42"/>
      <c r="G218" s="43"/>
      <c r="H218" s="56"/>
      <c r="I218" s="196"/>
      <c r="J218" s="4"/>
    </row>
    <row r="219" spans="1:10" x14ac:dyDescent="0.25">
      <c r="A219" s="18">
        <v>26</v>
      </c>
      <c r="B219" s="331"/>
      <c r="C219" s="215" t="s">
        <v>226</v>
      </c>
      <c r="D219" s="227"/>
      <c r="E219" s="70"/>
      <c r="F219" s="42"/>
      <c r="G219" s="43"/>
      <c r="H219" s="56"/>
      <c r="I219" s="196"/>
      <c r="J219" s="4"/>
    </row>
    <row r="220" spans="1:10" ht="25.5" x14ac:dyDescent="0.25">
      <c r="A220" s="18">
        <v>27</v>
      </c>
      <c r="B220" s="329" t="s">
        <v>227</v>
      </c>
      <c r="C220" s="214" t="s">
        <v>228</v>
      </c>
      <c r="D220" s="229"/>
      <c r="E220" s="70"/>
      <c r="F220" s="42"/>
      <c r="G220" s="43"/>
      <c r="H220" s="56"/>
      <c r="I220" s="196"/>
      <c r="J220" s="4"/>
    </row>
    <row r="221" spans="1:10" x14ac:dyDescent="0.25">
      <c r="A221" s="18">
        <v>28</v>
      </c>
      <c r="B221" s="330"/>
      <c r="C221" s="214" t="s">
        <v>229</v>
      </c>
      <c r="D221" s="229"/>
      <c r="E221" s="70"/>
      <c r="F221" s="42"/>
      <c r="G221" s="43"/>
      <c r="H221" s="56"/>
      <c r="I221" s="196"/>
      <c r="J221" s="4"/>
    </row>
    <row r="222" spans="1:10" x14ac:dyDescent="0.25">
      <c r="A222" s="18">
        <v>29</v>
      </c>
      <c r="B222" s="331"/>
      <c r="C222" s="214" t="s">
        <v>230</v>
      </c>
      <c r="D222" s="229"/>
      <c r="E222" s="70"/>
      <c r="F222" s="42"/>
      <c r="G222" s="43"/>
      <c r="H222" s="56"/>
      <c r="I222" s="196"/>
      <c r="J222" s="4"/>
    </row>
    <row r="223" spans="1:10" x14ac:dyDescent="0.25">
      <c r="A223" s="18">
        <v>30</v>
      </c>
      <c r="B223" s="329" t="s">
        <v>231</v>
      </c>
      <c r="C223" s="214" t="s">
        <v>324</v>
      </c>
      <c r="D223" s="229"/>
      <c r="E223" s="70"/>
      <c r="F223" s="42"/>
      <c r="G223" s="43"/>
      <c r="H223" s="56"/>
      <c r="I223" s="196"/>
      <c r="J223" s="4"/>
    </row>
    <row r="224" spans="1:10" x14ac:dyDescent="0.25">
      <c r="A224" s="18">
        <v>31</v>
      </c>
      <c r="B224" s="330"/>
      <c r="C224" s="214" t="s">
        <v>325</v>
      </c>
      <c r="D224" s="229"/>
      <c r="E224" s="70"/>
      <c r="F224" s="42"/>
      <c r="G224" s="43"/>
      <c r="H224" s="56"/>
      <c r="I224" s="196"/>
      <c r="J224" s="4"/>
    </row>
    <row r="225" spans="1:10" ht="25.5" x14ac:dyDescent="0.25">
      <c r="A225" s="18">
        <v>32</v>
      </c>
      <c r="B225" s="330"/>
      <c r="C225" s="214" t="s">
        <v>232</v>
      </c>
      <c r="D225" s="229"/>
      <c r="E225" s="70"/>
      <c r="F225" s="42"/>
      <c r="G225" s="43"/>
      <c r="H225" s="56"/>
      <c r="I225" s="196"/>
      <c r="J225" s="4"/>
    </row>
    <row r="226" spans="1:10" ht="38.25" x14ac:dyDescent="0.25">
      <c r="A226" s="18">
        <v>33</v>
      </c>
      <c r="B226" s="330"/>
      <c r="C226" s="230" t="s">
        <v>326</v>
      </c>
      <c r="D226" s="229"/>
      <c r="E226" s="70"/>
      <c r="F226" s="42"/>
      <c r="G226" s="43"/>
      <c r="H226" s="56"/>
      <c r="I226" s="196"/>
      <c r="J226" s="4"/>
    </row>
    <row r="227" spans="1:10" x14ac:dyDescent="0.25">
      <c r="A227" s="18">
        <v>34</v>
      </c>
      <c r="B227" s="329" t="s">
        <v>323</v>
      </c>
      <c r="C227" s="215" t="s">
        <v>233</v>
      </c>
      <c r="D227" s="227"/>
      <c r="E227" s="70"/>
      <c r="F227" s="42"/>
      <c r="G227" s="43"/>
      <c r="H227" s="56"/>
      <c r="I227" s="196"/>
      <c r="J227" s="4"/>
    </row>
    <row r="228" spans="1:10" x14ac:dyDescent="0.25">
      <c r="A228" s="18">
        <v>35</v>
      </c>
      <c r="B228" s="330"/>
      <c r="C228" s="214" t="s">
        <v>327</v>
      </c>
      <c r="D228" s="229"/>
      <c r="E228" s="70"/>
      <c r="F228" s="42"/>
      <c r="G228" s="43"/>
      <c r="H228" s="56"/>
      <c r="I228" s="196"/>
      <c r="J228" s="4"/>
    </row>
    <row r="229" spans="1:10" x14ac:dyDescent="0.25">
      <c r="A229" s="18">
        <v>36</v>
      </c>
      <c r="B229" s="330"/>
      <c r="C229" s="214" t="s">
        <v>328</v>
      </c>
      <c r="D229" s="229"/>
      <c r="E229" s="70"/>
      <c r="F229" s="42"/>
      <c r="G229" s="43"/>
      <c r="H229" s="56"/>
      <c r="I229" s="196"/>
      <c r="J229" s="4"/>
    </row>
    <row r="230" spans="1:10" ht="25.5" x14ac:dyDescent="0.25">
      <c r="A230" s="18">
        <v>37</v>
      </c>
      <c r="B230" s="330"/>
      <c r="C230" s="214" t="s">
        <v>234</v>
      </c>
      <c r="D230" s="229"/>
      <c r="E230" s="70"/>
      <c r="F230" s="42"/>
      <c r="G230" s="43"/>
      <c r="H230" s="56"/>
      <c r="I230" s="196"/>
      <c r="J230" s="4"/>
    </row>
    <row r="231" spans="1:10" x14ac:dyDescent="0.25">
      <c r="A231" s="18">
        <v>38</v>
      </c>
      <c r="B231" s="331"/>
      <c r="C231" s="214" t="s">
        <v>235</v>
      </c>
      <c r="D231" s="229"/>
      <c r="E231" s="70"/>
      <c r="F231" s="42"/>
      <c r="G231" s="43"/>
      <c r="H231" s="56"/>
      <c r="I231" s="196"/>
      <c r="J231" s="4"/>
    </row>
    <row r="232" spans="1:10" ht="25.5" x14ac:dyDescent="0.25">
      <c r="A232" s="18">
        <v>39</v>
      </c>
      <c r="B232" s="329" t="s">
        <v>236</v>
      </c>
      <c r="C232" s="214" t="s">
        <v>237</v>
      </c>
      <c r="D232" s="229"/>
      <c r="E232" s="70"/>
      <c r="F232" s="42"/>
      <c r="G232" s="43"/>
      <c r="H232" s="56"/>
      <c r="I232" s="196"/>
      <c r="J232" s="4"/>
    </row>
    <row r="233" spans="1:10" x14ac:dyDescent="0.25">
      <c r="A233" s="18">
        <v>40</v>
      </c>
      <c r="B233" s="330"/>
      <c r="C233" s="214" t="s">
        <v>238</v>
      </c>
      <c r="D233" s="229"/>
      <c r="E233" s="70"/>
      <c r="F233" s="42"/>
      <c r="G233" s="43"/>
      <c r="H233" s="56"/>
      <c r="I233" s="196"/>
      <c r="J233" s="4"/>
    </row>
    <row r="234" spans="1:10" x14ac:dyDescent="0.25">
      <c r="A234" s="18">
        <v>41</v>
      </c>
      <c r="B234" s="330"/>
      <c r="C234" s="214" t="s">
        <v>239</v>
      </c>
      <c r="D234" s="229"/>
      <c r="E234" s="70"/>
      <c r="F234" s="42"/>
      <c r="G234" s="43"/>
      <c r="H234" s="56"/>
      <c r="I234" s="196"/>
      <c r="J234" s="4"/>
    </row>
    <row r="235" spans="1:10" x14ac:dyDescent="0.25">
      <c r="A235" s="18">
        <v>42</v>
      </c>
      <c r="B235" s="330"/>
      <c r="C235" s="214" t="s">
        <v>240</v>
      </c>
      <c r="D235" s="229"/>
      <c r="E235" s="70"/>
      <c r="F235" s="42"/>
      <c r="G235" s="43"/>
      <c r="H235" s="56"/>
      <c r="I235" s="196"/>
      <c r="J235" s="4"/>
    </row>
    <row r="236" spans="1:10" x14ac:dyDescent="0.25">
      <c r="A236" s="18">
        <v>43</v>
      </c>
      <c r="B236" s="330"/>
      <c r="C236" s="214" t="s">
        <v>241</v>
      </c>
      <c r="D236" s="229"/>
      <c r="E236" s="70"/>
      <c r="F236" s="42"/>
      <c r="G236" s="43"/>
      <c r="H236" s="56"/>
      <c r="I236" s="196"/>
      <c r="J236" s="4"/>
    </row>
    <row r="237" spans="1:10" x14ac:dyDescent="0.25">
      <c r="A237" s="18">
        <v>44</v>
      </c>
      <c r="B237" s="330"/>
      <c r="C237" s="214" t="s">
        <v>242</v>
      </c>
      <c r="D237" s="229"/>
      <c r="E237" s="70"/>
      <c r="F237" s="42"/>
      <c r="G237" s="43"/>
      <c r="H237" s="56"/>
      <c r="I237" s="196"/>
      <c r="J237" s="4"/>
    </row>
    <row r="238" spans="1:10" x14ac:dyDescent="0.25">
      <c r="A238" s="18">
        <v>45</v>
      </c>
      <c r="B238" s="330"/>
      <c r="C238" s="214" t="s">
        <v>243</v>
      </c>
      <c r="D238" s="229"/>
      <c r="E238" s="70"/>
      <c r="F238" s="42"/>
      <c r="G238" s="43"/>
      <c r="H238" s="56"/>
      <c r="I238" s="196"/>
      <c r="J238" s="4"/>
    </row>
    <row r="239" spans="1:10" ht="25.5" x14ac:dyDescent="0.25">
      <c r="A239" s="18">
        <v>46</v>
      </c>
      <c r="B239" s="329" t="s">
        <v>244</v>
      </c>
      <c r="C239" s="214" t="s">
        <v>245</v>
      </c>
      <c r="D239" s="229"/>
      <c r="E239" s="70"/>
      <c r="F239" s="42"/>
      <c r="G239" s="43"/>
      <c r="H239" s="56"/>
      <c r="I239" s="196"/>
      <c r="J239" s="4"/>
    </row>
    <row r="240" spans="1:10" x14ac:dyDescent="0.25">
      <c r="A240" s="18">
        <v>47</v>
      </c>
      <c r="B240" s="330"/>
      <c r="C240" s="214" t="s">
        <v>246</v>
      </c>
      <c r="D240" s="229"/>
      <c r="E240" s="70"/>
      <c r="F240" s="42"/>
      <c r="G240" s="43"/>
      <c r="H240" s="56"/>
      <c r="I240" s="196"/>
      <c r="J240" s="4"/>
    </row>
    <row r="241" spans="1:10" ht="25.5" x14ac:dyDescent="0.25">
      <c r="A241" s="18">
        <v>48</v>
      </c>
      <c r="B241" s="330"/>
      <c r="C241" s="214" t="s">
        <v>247</v>
      </c>
      <c r="D241" s="229"/>
      <c r="E241" s="70"/>
      <c r="F241" s="42"/>
      <c r="G241" s="43"/>
      <c r="H241" s="56"/>
      <c r="I241" s="196"/>
      <c r="J241" s="4"/>
    </row>
    <row r="242" spans="1:10" ht="25.5" x14ac:dyDescent="0.25">
      <c r="A242" s="18">
        <v>49</v>
      </c>
      <c r="B242" s="330"/>
      <c r="C242" s="214" t="s">
        <v>248</v>
      </c>
      <c r="D242" s="229"/>
      <c r="E242" s="70"/>
      <c r="F242" s="42"/>
      <c r="G242" s="43"/>
      <c r="H242" s="56"/>
      <c r="I242" s="196"/>
      <c r="J242" s="4"/>
    </row>
    <row r="243" spans="1:10" ht="26.25" thickBot="1" x14ac:dyDescent="0.3">
      <c r="A243" s="18">
        <v>50</v>
      </c>
      <c r="B243" s="331"/>
      <c r="C243" s="214" t="s">
        <v>249</v>
      </c>
      <c r="D243" s="234"/>
      <c r="E243" s="70"/>
      <c r="F243" s="42"/>
      <c r="G243" s="43"/>
      <c r="H243" s="56"/>
      <c r="I243" s="196"/>
      <c r="J243" s="4"/>
    </row>
    <row r="244" spans="1:10" s="47" customFormat="1" ht="13.5" thickBot="1" x14ac:dyDescent="0.3">
      <c r="A244" s="38" t="s">
        <v>10</v>
      </c>
      <c r="B244" s="48" t="s">
        <v>11</v>
      </c>
      <c r="C244" s="68" t="s">
        <v>272</v>
      </c>
      <c r="D244" s="74"/>
      <c r="E244" s="70"/>
      <c r="F244" s="46"/>
      <c r="G244" s="53"/>
      <c r="H244" s="57"/>
      <c r="I244" s="55"/>
      <c r="J244" s="58"/>
    </row>
    <row r="245" spans="1:10" x14ac:dyDescent="0.25">
      <c r="A245" s="18">
        <v>1</v>
      </c>
      <c r="B245" s="329" t="s">
        <v>250</v>
      </c>
      <c r="C245" s="214" t="s">
        <v>251</v>
      </c>
      <c r="D245" s="237"/>
      <c r="E245" s="70"/>
      <c r="F245" s="42"/>
      <c r="G245" s="43"/>
      <c r="H245" s="56"/>
      <c r="I245" s="196"/>
      <c r="J245" s="4"/>
    </row>
    <row r="246" spans="1:10" x14ac:dyDescent="0.25">
      <c r="A246" s="18">
        <v>2</v>
      </c>
      <c r="B246" s="330"/>
      <c r="C246" s="214" t="s">
        <v>252</v>
      </c>
      <c r="D246" s="229"/>
      <c r="E246" s="70"/>
      <c r="F246" s="42"/>
      <c r="G246" s="43"/>
      <c r="H246" s="56"/>
      <c r="I246" s="196"/>
      <c r="J246" s="4"/>
    </row>
    <row r="247" spans="1:10" x14ac:dyDescent="0.25">
      <c r="A247" s="18">
        <v>3</v>
      </c>
      <c r="B247" s="330"/>
      <c r="C247" s="214" t="s">
        <v>253</v>
      </c>
      <c r="D247" s="229"/>
      <c r="E247" s="70"/>
      <c r="F247" s="42"/>
      <c r="G247" s="43"/>
      <c r="H247" s="56"/>
      <c r="I247" s="196"/>
      <c r="J247" s="4"/>
    </row>
    <row r="248" spans="1:10" ht="25.5" x14ac:dyDescent="0.25">
      <c r="A248" s="18">
        <v>4</v>
      </c>
      <c r="B248" s="330"/>
      <c r="C248" s="214" t="s">
        <v>254</v>
      </c>
      <c r="D248" s="229"/>
      <c r="E248" s="70"/>
      <c r="F248" s="42"/>
      <c r="G248" s="43"/>
      <c r="H248" s="56"/>
      <c r="I248" s="196"/>
      <c r="J248" s="4"/>
    </row>
    <row r="249" spans="1:10" x14ac:dyDescent="0.25">
      <c r="A249" s="18">
        <v>5</v>
      </c>
      <c r="B249" s="330"/>
      <c r="C249" s="214" t="s">
        <v>255</v>
      </c>
      <c r="D249" s="229"/>
      <c r="E249" s="70"/>
      <c r="F249" s="42"/>
      <c r="G249" s="43"/>
      <c r="H249" s="56"/>
      <c r="I249" s="196"/>
      <c r="J249" s="4"/>
    </row>
    <row r="250" spans="1:10" x14ac:dyDescent="0.25">
      <c r="A250" s="18">
        <v>6</v>
      </c>
      <c r="B250" s="330"/>
      <c r="C250" s="215" t="s">
        <v>256</v>
      </c>
      <c r="D250" s="227"/>
      <c r="E250" s="70"/>
      <c r="F250" s="42"/>
      <c r="G250" s="43"/>
      <c r="H250" s="56"/>
      <c r="I250" s="196"/>
      <c r="J250" s="4"/>
    </row>
    <row r="251" spans="1:10" x14ac:dyDescent="0.25">
      <c r="A251" s="18">
        <v>7</v>
      </c>
      <c r="B251" s="330"/>
      <c r="C251" s="215" t="s">
        <v>257</v>
      </c>
      <c r="D251" s="227"/>
      <c r="E251" s="70"/>
      <c r="F251" s="42"/>
      <c r="G251" s="43"/>
      <c r="H251" s="56"/>
      <c r="I251" s="196"/>
      <c r="J251" s="4"/>
    </row>
    <row r="252" spans="1:10" x14ac:dyDescent="0.25">
      <c r="A252" s="18">
        <v>8</v>
      </c>
      <c r="B252" s="330"/>
      <c r="C252" s="238" t="s">
        <v>258</v>
      </c>
      <c r="D252" s="239"/>
      <c r="E252" s="70"/>
      <c r="F252" s="42"/>
      <c r="G252" s="43"/>
      <c r="H252" s="56"/>
      <c r="I252" s="196"/>
      <c r="J252" s="4"/>
    </row>
    <row r="253" spans="1:10" ht="25.5" x14ac:dyDescent="0.25">
      <c r="A253" s="18">
        <v>9</v>
      </c>
      <c r="B253" s="330"/>
      <c r="C253" s="214" t="s">
        <v>259</v>
      </c>
      <c r="D253" s="229"/>
      <c r="E253" s="70"/>
      <c r="F253" s="42"/>
      <c r="G253" s="43"/>
      <c r="H253" s="56"/>
      <c r="I253" s="196"/>
      <c r="J253" s="4"/>
    </row>
    <row r="254" spans="1:10" x14ac:dyDescent="0.25">
      <c r="A254" s="18">
        <v>10</v>
      </c>
      <c r="B254" s="330"/>
      <c r="C254" s="215" t="s">
        <v>260</v>
      </c>
      <c r="D254" s="227"/>
      <c r="E254" s="70"/>
      <c r="F254" s="42"/>
      <c r="G254" s="43"/>
      <c r="H254" s="56"/>
      <c r="I254" s="196"/>
      <c r="J254" s="4"/>
    </row>
    <row r="255" spans="1:10" x14ac:dyDescent="0.25">
      <c r="A255" s="18">
        <v>11</v>
      </c>
      <c r="B255" s="330"/>
      <c r="C255" s="214" t="s">
        <v>261</v>
      </c>
      <c r="D255" s="229"/>
      <c r="E255" s="70"/>
      <c r="F255" s="42"/>
      <c r="G255" s="43"/>
      <c r="H255" s="56"/>
      <c r="I255" s="196"/>
      <c r="J255" s="4"/>
    </row>
    <row r="256" spans="1:10" x14ac:dyDescent="0.25">
      <c r="A256" s="18">
        <v>12</v>
      </c>
      <c r="B256" s="330"/>
      <c r="C256" s="214" t="s">
        <v>262</v>
      </c>
      <c r="D256" s="229"/>
      <c r="E256" s="70"/>
      <c r="F256" s="42"/>
      <c r="G256" s="43"/>
      <c r="H256" s="56"/>
      <c r="I256" s="196"/>
      <c r="J256" s="4"/>
    </row>
    <row r="257" spans="1:10" x14ac:dyDescent="0.25">
      <c r="A257" s="18">
        <v>13</v>
      </c>
      <c r="B257" s="331"/>
      <c r="C257" s="214" t="s">
        <v>263</v>
      </c>
      <c r="D257" s="229"/>
      <c r="E257" s="70"/>
      <c r="F257" s="42"/>
      <c r="G257" s="43"/>
      <c r="H257" s="56"/>
      <c r="I257" s="196"/>
      <c r="J257" s="4"/>
    </row>
    <row r="258" spans="1:10" x14ac:dyDescent="0.25">
      <c r="A258" s="18">
        <v>14</v>
      </c>
      <c r="B258" s="231" t="s">
        <v>264</v>
      </c>
      <c r="C258" s="214" t="s">
        <v>265</v>
      </c>
      <c r="D258" s="229"/>
      <c r="E258" s="70"/>
      <c r="F258" s="42"/>
      <c r="G258" s="43"/>
      <c r="H258" s="56"/>
      <c r="I258" s="196"/>
      <c r="J258" s="4"/>
    </row>
    <row r="259" spans="1:10" ht="25.5" x14ac:dyDescent="0.25">
      <c r="A259" s="18">
        <v>15</v>
      </c>
      <c r="B259" s="329" t="s">
        <v>266</v>
      </c>
      <c r="C259" s="215" t="s">
        <v>267</v>
      </c>
      <c r="D259" s="227"/>
      <c r="E259" s="70"/>
      <c r="F259" s="42"/>
      <c r="G259" s="43"/>
      <c r="H259" s="56"/>
      <c r="I259" s="196"/>
      <c r="J259" s="4"/>
    </row>
    <row r="260" spans="1:10" x14ac:dyDescent="0.25">
      <c r="A260" s="18">
        <v>16</v>
      </c>
      <c r="B260" s="330"/>
      <c r="C260" s="214" t="s">
        <v>268</v>
      </c>
      <c r="D260" s="229"/>
      <c r="E260" s="70"/>
      <c r="F260" s="42"/>
      <c r="G260" s="43"/>
      <c r="H260" s="56"/>
      <c r="I260" s="196"/>
      <c r="J260" s="4"/>
    </row>
    <row r="261" spans="1:10" ht="25.5" x14ac:dyDescent="0.25">
      <c r="A261" s="18">
        <v>17</v>
      </c>
      <c r="B261" s="330"/>
      <c r="C261" s="214" t="s">
        <v>269</v>
      </c>
      <c r="D261" s="229"/>
      <c r="E261" s="70"/>
      <c r="F261" s="42"/>
      <c r="G261" s="43"/>
      <c r="H261" s="56"/>
      <c r="I261" s="196"/>
      <c r="J261" s="4"/>
    </row>
    <row r="262" spans="1:10" ht="25.5" x14ac:dyDescent="0.25">
      <c r="A262" s="18">
        <v>18</v>
      </c>
      <c r="B262" s="330"/>
      <c r="C262" s="214" t="s">
        <v>270</v>
      </c>
      <c r="D262" s="229"/>
      <c r="E262" s="70"/>
      <c r="F262" s="42"/>
      <c r="G262" s="43"/>
      <c r="H262" s="56"/>
      <c r="I262" s="196"/>
      <c r="J262" s="4"/>
    </row>
    <row r="263" spans="1:10" x14ac:dyDescent="0.25">
      <c r="A263" s="18">
        <v>19</v>
      </c>
      <c r="B263" s="330"/>
      <c r="C263" s="214" t="s">
        <v>273</v>
      </c>
      <c r="D263" s="229"/>
      <c r="E263" s="70"/>
      <c r="F263" s="42"/>
      <c r="G263" s="43"/>
      <c r="H263" s="56"/>
      <c r="I263" s="196"/>
      <c r="J263" s="4"/>
    </row>
    <row r="264" spans="1:10" ht="13.5" thickBot="1" x14ac:dyDescent="0.3">
      <c r="A264" s="18">
        <v>20</v>
      </c>
      <c r="B264" s="331"/>
      <c r="C264" s="214" t="s">
        <v>271</v>
      </c>
      <c r="D264" s="229"/>
      <c r="E264" s="70"/>
      <c r="F264" s="42"/>
      <c r="G264" s="43"/>
      <c r="H264" s="64"/>
      <c r="I264" s="65"/>
      <c r="J264" s="66"/>
    </row>
    <row r="265" spans="1:10" s="47" customFormat="1" ht="13.5" thickBot="1" x14ac:dyDescent="0.3">
      <c r="A265" s="49" t="s">
        <v>339</v>
      </c>
      <c r="B265" s="50" t="s">
        <v>340</v>
      </c>
      <c r="C265" s="69" t="s">
        <v>330</v>
      </c>
      <c r="D265" s="71"/>
      <c r="E265" s="87"/>
      <c r="F265" s="92" t="str">
        <f>C265</f>
        <v>Gestión de usuarios externos</v>
      </c>
      <c r="G265" s="93"/>
      <c r="H265" s="94"/>
      <c r="I265" s="95"/>
      <c r="J265" s="96"/>
    </row>
    <row r="266" spans="1:10" s="47" customFormat="1" ht="13.5" thickBot="1" x14ac:dyDescent="0.3">
      <c r="A266" s="82">
        <v>1</v>
      </c>
      <c r="B266" s="353" t="s">
        <v>331</v>
      </c>
      <c r="C266" s="216" t="s">
        <v>307</v>
      </c>
      <c r="D266" s="240"/>
      <c r="E266" s="70"/>
      <c r="F266" s="88"/>
      <c r="G266" s="53"/>
      <c r="H266" s="89"/>
      <c r="I266" s="90"/>
      <c r="J266" s="91"/>
    </row>
    <row r="267" spans="1:10" x14ac:dyDescent="0.25">
      <c r="A267" s="39">
        <v>2</v>
      </c>
      <c r="B267" s="330"/>
      <c r="C267" s="218" t="s">
        <v>308</v>
      </c>
      <c r="D267" s="219"/>
      <c r="E267" s="70"/>
      <c r="F267" s="85"/>
      <c r="G267" s="349" t="s">
        <v>26</v>
      </c>
      <c r="H267" s="56"/>
      <c r="I267" s="196"/>
      <c r="J267" s="4"/>
    </row>
    <row r="268" spans="1:10" x14ac:dyDescent="0.25">
      <c r="A268" s="39">
        <v>3</v>
      </c>
      <c r="B268" s="330"/>
      <c r="C268" s="218" t="s">
        <v>309</v>
      </c>
      <c r="D268" s="219"/>
      <c r="E268" s="70"/>
      <c r="F268" s="85"/>
      <c r="G268" s="350"/>
      <c r="H268" s="56"/>
      <c r="I268" s="196"/>
      <c r="J268" s="4"/>
    </row>
    <row r="269" spans="1:10" x14ac:dyDescent="0.25">
      <c r="A269" s="82">
        <v>4</v>
      </c>
      <c r="B269" s="330"/>
      <c r="C269" s="218" t="s">
        <v>310</v>
      </c>
      <c r="D269" s="219"/>
      <c r="E269" s="70"/>
      <c r="F269" s="85"/>
      <c r="G269" s="350"/>
      <c r="H269" s="56"/>
      <c r="I269" s="196"/>
      <c r="J269" s="4"/>
    </row>
    <row r="270" spans="1:10" x14ac:dyDescent="0.25">
      <c r="A270" s="39">
        <v>5</v>
      </c>
      <c r="B270" s="330"/>
      <c r="C270" s="218" t="s">
        <v>311</v>
      </c>
      <c r="D270" s="219"/>
      <c r="E270" s="70"/>
      <c r="F270" s="85"/>
      <c r="G270" s="350"/>
      <c r="H270" s="56"/>
      <c r="I270" s="196"/>
      <c r="J270" s="4"/>
    </row>
    <row r="271" spans="1:10" x14ac:dyDescent="0.25">
      <c r="A271" s="39">
        <v>6</v>
      </c>
      <c r="B271" s="330"/>
      <c r="C271" s="218" t="s">
        <v>312</v>
      </c>
      <c r="D271" s="219"/>
      <c r="E271" s="70"/>
      <c r="F271" s="85"/>
      <c r="G271" s="350"/>
      <c r="H271" s="56"/>
      <c r="I271" s="196"/>
      <c r="J271" s="4"/>
    </row>
    <row r="272" spans="1:10" x14ac:dyDescent="0.25">
      <c r="A272" s="82">
        <v>7</v>
      </c>
      <c r="B272" s="330"/>
      <c r="C272" s="218" t="s">
        <v>313</v>
      </c>
      <c r="D272" s="219"/>
      <c r="E272" s="70"/>
      <c r="F272" s="85"/>
      <c r="G272" s="350"/>
      <c r="H272" s="56"/>
      <c r="I272" s="196"/>
      <c r="J272" s="4"/>
    </row>
    <row r="273" spans="1:10" x14ac:dyDescent="0.25">
      <c r="A273" s="39">
        <v>8</v>
      </c>
      <c r="B273" s="330"/>
      <c r="C273" s="218" t="s">
        <v>314</v>
      </c>
      <c r="D273" s="219"/>
      <c r="E273" s="70"/>
      <c r="F273" s="85"/>
      <c r="G273" s="350"/>
      <c r="H273" s="56"/>
      <c r="I273" s="196"/>
      <c r="J273" s="4"/>
    </row>
    <row r="274" spans="1:10" x14ac:dyDescent="0.25">
      <c r="A274" s="82">
        <v>10</v>
      </c>
      <c r="B274" s="330"/>
      <c r="C274" s="218" t="s">
        <v>315</v>
      </c>
      <c r="D274" s="220"/>
      <c r="E274" s="70"/>
      <c r="F274" s="85"/>
      <c r="G274" s="350"/>
      <c r="H274" s="56"/>
      <c r="I274" s="196"/>
      <c r="J274" s="4"/>
    </row>
    <row r="275" spans="1:10" x14ac:dyDescent="0.25">
      <c r="A275" s="39">
        <v>11</v>
      </c>
      <c r="B275" s="330"/>
      <c r="C275" s="218" t="s">
        <v>316</v>
      </c>
      <c r="D275" s="220"/>
      <c r="E275" s="70"/>
      <c r="F275" s="85"/>
      <c r="G275" s="350"/>
      <c r="H275" s="56"/>
      <c r="I275" s="196"/>
      <c r="J275" s="4"/>
    </row>
    <row r="276" spans="1:10" ht="26.25" thickBot="1" x14ac:dyDescent="0.3">
      <c r="A276" s="39">
        <v>12</v>
      </c>
      <c r="B276" s="330"/>
      <c r="C276" s="218" t="s">
        <v>317</v>
      </c>
      <c r="D276" s="221"/>
      <c r="E276" s="70"/>
      <c r="F276" s="85"/>
      <c r="G276" s="350"/>
      <c r="H276" s="56"/>
      <c r="I276" s="196"/>
      <c r="J276" s="4"/>
    </row>
    <row r="277" spans="1:10" s="47" customFormat="1" ht="13.5" thickBot="1" x14ac:dyDescent="0.3">
      <c r="A277" s="51" t="s">
        <v>341</v>
      </c>
      <c r="B277" s="50" t="s">
        <v>342</v>
      </c>
      <c r="C277" s="69" t="s">
        <v>329</v>
      </c>
      <c r="D277" s="101"/>
      <c r="E277" s="70"/>
      <c r="F277" s="86"/>
      <c r="G277" s="350"/>
      <c r="H277" s="57"/>
      <c r="I277" s="55"/>
      <c r="J277" s="58"/>
    </row>
    <row r="278" spans="1:10" ht="25.5" x14ac:dyDescent="0.25">
      <c r="A278" s="18">
        <v>1</v>
      </c>
      <c r="B278" s="330" t="s">
        <v>30</v>
      </c>
      <c r="C278" s="218" t="s">
        <v>274</v>
      </c>
      <c r="D278" s="241"/>
      <c r="E278" s="70"/>
      <c r="F278" s="85"/>
      <c r="G278" s="350"/>
      <c r="H278" s="56"/>
      <c r="I278" s="196"/>
      <c r="J278" s="4"/>
    </row>
    <row r="279" spans="1:10" x14ac:dyDescent="0.25">
      <c r="A279" s="18">
        <v>2</v>
      </c>
      <c r="B279" s="330"/>
      <c r="C279" s="218" t="s">
        <v>275</v>
      </c>
      <c r="D279" s="220"/>
      <c r="E279" s="70"/>
      <c r="F279" s="85"/>
      <c r="G279" s="350"/>
      <c r="H279" s="56"/>
      <c r="I279" s="196"/>
      <c r="J279" s="4"/>
    </row>
    <row r="280" spans="1:10" ht="25.5" x14ac:dyDescent="0.25">
      <c r="A280" s="18">
        <v>3</v>
      </c>
      <c r="B280" s="330"/>
      <c r="C280" s="218" t="s">
        <v>276</v>
      </c>
      <c r="D280" s="220"/>
      <c r="E280" s="70"/>
      <c r="F280" s="85"/>
      <c r="G280" s="350"/>
      <c r="H280" s="56"/>
      <c r="I280" s="196"/>
      <c r="J280" s="4"/>
    </row>
    <row r="281" spans="1:10" ht="25.5" x14ac:dyDescent="0.25">
      <c r="A281" s="18">
        <v>4</v>
      </c>
      <c r="B281" s="330"/>
      <c r="C281" s="218" t="s">
        <v>277</v>
      </c>
      <c r="D281" s="220"/>
      <c r="E281" s="70"/>
      <c r="F281" s="85"/>
      <c r="G281" s="350"/>
      <c r="H281" s="56"/>
      <c r="I281" s="196"/>
      <c r="J281" s="4"/>
    </row>
    <row r="282" spans="1:10" ht="25.5" x14ac:dyDescent="0.25">
      <c r="A282" s="18">
        <v>5</v>
      </c>
      <c r="B282" s="330"/>
      <c r="C282" s="218" t="s">
        <v>278</v>
      </c>
      <c r="D282" s="220"/>
      <c r="E282" s="70"/>
      <c r="F282" s="85"/>
      <c r="G282" s="350"/>
      <c r="H282" s="56"/>
      <c r="I282" s="196"/>
      <c r="J282" s="4"/>
    </row>
    <row r="283" spans="1:10" x14ac:dyDescent="0.25">
      <c r="A283" s="18">
        <v>6</v>
      </c>
      <c r="B283" s="330"/>
      <c r="C283" s="215" t="s">
        <v>279</v>
      </c>
      <c r="D283" s="227"/>
      <c r="E283" s="70"/>
      <c r="F283" s="85"/>
      <c r="G283" s="350"/>
      <c r="H283" s="56"/>
      <c r="I283" s="196"/>
      <c r="J283" s="4"/>
    </row>
    <row r="284" spans="1:10" x14ac:dyDescent="0.25">
      <c r="A284" s="18">
        <v>7</v>
      </c>
      <c r="B284" s="331"/>
      <c r="C284" s="215" t="s">
        <v>280</v>
      </c>
      <c r="D284" s="227"/>
      <c r="E284" s="70"/>
      <c r="F284" s="85"/>
      <c r="G284" s="350"/>
      <c r="H284" s="56"/>
      <c r="I284" s="196"/>
      <c r="J284" s="4"/>
    </row>
    <row r="285" spans="1:10" x14ac:dyDescent="0.25">
      <c r="A285" s="18">
        <v>8</v>
      </c>
      <c r="B285" s="347" t="s">
        <v>281</v>
      </c>
      <c r="C285" s="215" t="s">
        <v>282</v>
      </c>
      <c r="D285" s="227"/>
      <c r="E285" s="70"/>
      <c r="F285" s="85"/>
      <c r="G285" s="350"/>
      <c r="H285" s="56"/>
      <c r="I285" s="196"/>
      <c r="J285" s="4"/>
    </row>
    <row r="286" spans="1:10" x14ac:dyDescent="0.25">
      <c r="A286" s="18">
        <v>9</v>
      </c>
      <c r="B286" s="348"/>
      <c r="C286" s="215" t="s">
        <v>283</v>
      </c>
      <c r="D286" s="227"/>
      <c r="E286" s="70"/>
      <c r="F286" s="85"/>
      <c r="G286" s="350"/>
      <c r="H286" s="56"/>
      <c r="I286" s="196"/>
      <c r="J286" s="4"/>
    </row>
    <row r="287" spans="1:10" x14ac:dyDescent="0.25">
      <c r="A287" s="18">
        <v>10</v>
      </c>
      <c r="B287" s="348"/>
      <c r="C287" s="218" t="s">
        <v>284</v>
      </c>
      <c r="D287" s="219"/>
      <c r="E287" s="70"/>
      <c r="F287" s="85"/>
      <c r="G287" s="350"/>
      <c r="H287" s="56"/>
      <c r="I287" s="196"/>
      <c r="J287" s="4"/>
    </row>
    <row r="288" spans="1:10" ht="25.5" x14ac:dyDescent="0.25">
      <c r="A288" s="18">
        <v>11</v>
      </c>
      <c r="B288" s="348"/>
      <c r="C288" s="218" t="s">
        <v>285</v>
      </c>
      <c r="D288" s="219"/>
      <c r="E288" s="70"/>
      <c r="F288" s="85"/>
      <c r="G288" s="350"/>
      <c r="H288" s="56"/>
      <c r="I288" s="196"/>
      <c r="J288" s="4"/>
    </row>
    <row r="289" spans="1:10" x14ac:dyDescent="0.25">
      <c r="A289" s="18">
        <v>12</v>
      </c>
      <c r="B289" s="348"/>
      <c r="C289" s="218" t="s">
        <v>286</v>
      </c>
      <c r="D289" s="219"/>
      <c r="E289" s="70"/>
      <c r="F289" s="85"/>
      <c r="G289" s="350"/>
      <c r="H289" s="56"/>
      <c r="I289" s="196"/>
      <c r="J289" s="4"/>
    </row>
    <row r="290" spans="1:10" ht="25.5" x14ac:dyDescent="0.25">
      <c r="A290" s="18">
        <v>13</v>
      </c>
      <c r="B290" s="348"/>
      <c r="C290" s="218" t="s">
        <v>287</v>
      </c>
      <c r="D290" s="219"/>
      <c r="E290" s="70"/>
      <c r="F290" s="85"/>
      <c r="G290" s="350"/>
      <c r="H290" s="56"/>
      <c r="I290" s="196"/>
      <c r="J290" s="4"/>
    </row>
    <row r="291" spans="1:10" ht="25.5" x14ac:dyDescent="0.25">
      <c r="A291" s="18">
        <v>14</v>
      </c>
      <c r="B291" s="348"/>
      <c r="C291" s="218" t="s">
        <v>288</v>
      </c>
      <c r="D291" s="219"/>
      <c r="E291" s="70"/>
      <c r="F291" s="85"/>
      <c r="G291" s="350"/>
      <c r="H291" s="56"/>
      <c r="I291" s="196"/>
      <c r="J291" s="4"/>
    </row>
    <row r="292" spans="1:10" x14ac:dyDescent="0.25">
      <c r="A292" s="18">
        <v>15</v>
      </c>
      <c r="B292" s="348"/>
      <c r="C292" s="218" t="s">
        <v>289</v>
      </c>
      <c r="D292" s="219"/>
      <c r="E292" s="70"/>
      <c r="F292" s="85"/>
      <c r="G292" s="350"/>
      <c r="H292" s="56"/>
      <c r="I292" s="196"/>
      <c r="J292" s="4"/>
    </row>
    <row r="293" spans="1:10" x14ac:dyDescent="0.25">
      <c r="A293" s="18">
        <v>16</v>
      </c>
      <c r="B293" s="348"/>
      <c r="C293" s="218" t="s">
        <v>290</v>
      </c>
      <c r="D293" s="219"/>
      <c r="E293" s="70"/>
      <c r="F293" s="85"/>
      <c r="G293" s="350"/>
      <c r="H293" s="56"/>
      <c r="I293" s="196"/>
      <c r="J293" s="4"/>
    </row>
    <row r="294" spans="1:10" x14ac:dyDescent="0.25">
      <c r="A294" s="18">
        <v>17</v>
      </c>
      <c r="B294" s="348"/>
      <c r="C294" s="218" t="s">
        <v>291</v>
      </c>
      <c r="D294" s="219"/>
      <c r="E294" s="70"/>
      <c r="F294" s="85"/>
      <c r="G294" s="350"/>
      <c r="H294" s="56"/>
      <c r="I294" s="196"/>
      <c r="J294" s="4"/>
    </row>
    <row r="295" spans="1:10" ht="25.5" x14ac:dyDescent="0.25">
      <c r="A295" s="18">
        <v>18</v>
      </c>
      <c r="B295" s="348"/>
      <c r="C295" s="218" t="s">
        <v>292</v>
      </c>
      <c r="D295" s="219"/>
      <c r="E295" s="70"/>
      <c r="F295" s="85"/>
      <c r="G295" s="350"/>
      <c r="H295" s="56"/>
      <c r="I295" s="196"/>
      <c r="J295" s="4"/>
    </row>
    <row r="296" spans="1:10" ht="25.5" x14ac:dyDescent="0.25">
      <c r="A296" s="18">
        <v>19</v>
      </c>
      <c r="B296" s="348"/>
      <c r="C296" s="218" t="s">
        <v>293</v>
      </c>
      <c r="D296" s="219"/>
      <c r="E296" s="70"/>
      <c r="F296" s="85"/>
      <c r="G296" s="350"/>
      <c r="H296" s="56"/>
      <c r="I296" s="196"/>
      <c r="J296" s="4"/>
    </row>
    <row r="297" spans="1:10" x14ac:dyDescent="0.25">
      <c r="A297" s="18">
        <v>20</v>
      </c>
      <c r="B297" s="348"/>
      <c r="C297" s="218" t="s">
        <v>294</v>
      </c>
      <c r="D297" s="219"/>
      <c r="E297" s="70"/>
      <c r="F297" s="85"/>
      <c r="G297" s="350"/>
      <c r="H297" s="56"/>
      <c r="I297" s="196"/>
      <c r="J297" s="4"/>
    </row>
    <row r="298" spans="1:10" ht="25.5" x14ac:dyDescent="0.25">
      <c r="A298" s="18">
        <v>21</v>
      </c>
      <c r="B298" s="348"/>
      <c r="C298" s="218" t="s">
        <v>295</v>
      </c>
      <c r="D298" s="219"/>
      <c r="E298" s="70"/>
      <c r="F298" s="85"/>
      <c r="G298" s="350"/>
      <c r="H298" s="56"/>
      <c r="I298" s="196"/>
      <c r="J298" s="4"/>
    </row>
    <row r="299" spans="1:10" x14ac:dyDescent="0.25">
      <c r="A299" s="18">
        <v>22</v>
      </c>
      <c r="B299" s="348"/>
      <c r="C299" s="218" t="s">
        <v>296</v>
      </c>
      <c r="D299" s="219"/>
      <c r="E299" s="70"/>
      <c r="F299" s="85"/>
      <c r="G299" s="350"/>
      <c r="H299" s="56"/>
      <c r="I299" s="196"/>
      <c r="J299" s="4"/>
    </row>
    <row r="300" spans="1:10" x14ac:dyDescent="0.25">
      <c r="A300" s="18">
        <v>23</v>
      </c>
      <c r="B300" s="348"/>
      <c r="C300" s="218" t="s">
        <v>297</v>
      </c>
      <c r="D300" s="219"/>
      <c r="E300" s="70"/>
      <c r="F300" s="85"/>
      <c r="G300" s="350"/>
      <c r="H300" s="56"/>
      <c r="I300" s="196"/>
      <c r="J300" s="4"/>
    </row>
    <row r="301" spans="1:10" x14ac:dyDescent="0.25">
      <c r="A301" s="18">
        <v>24</v>
      </c>
      <c r="B301" s="348"/>
      <c r="C301" s="218" t="s">
        <v>298</v>
      </c>
      <c r="D301" s="219"/>
      <c r="E301" s="70"/>
      <c r="F301" s="85"/>
      <c r="G301" s="350"/>
      <c r="H301" s="56"/>
      <c r="I301" s="196"/>
      <c r="J301" s="4"/>
    </row>
    <row r="302" spans="1:10" x14ac:dyDescent="0.25">
      <c r="A302" s="18">
        <v>25</v>
      </c>
      <c r="B302" s="352"/>
      <c r="C302" s="218" t="s">
        <v>299</v>
      </c>
      <c r="D302" s="219"/>
      <c r="E302" s="70"/>
      <c r="F302" s="85"/>
      <c r="G302" s="350"/>
      <c r="H302" s="56"/>
      <c r="I302" s="196"/>
      <c r="J302" s="4"/>
    </row>
    <row r="303" spans="1:10" x14ac:dyDescent="0.25">
      <c r="A303" s="18">
        <v>27</v>
      </c>
      <c r="B303" s="348"/>
      <c r="C303" s="216" t="s">
        <v>300</v>
      </c>
      <c r="D303" s="220"/>
      <c r="E303" s="70"/>
      <c r="F303" s="85"/>
      <c r="G303" s="350"/>
      <c r="H303" s="56"/>
      <c r="I303" s="196"/>
      <c r="J303" s="4"/>
    </row>
    <row r="304" spans="1:10" ht="25.5" x14ac:dyDescent="0.25">
      <c r="A304" s="18">
        <v>28</v>
      </c>
      <c r="B304" s="348"/>
      <c r="C304" s="218" t="s">
        <v>301</v>
      </c>
      <c r="D304" s="219"/>
      <c r="E304" s="70"/>
      <c r="F304" s="85"/>
      <c r="G304" s="350"/>
      <c r="H304" s="56"/>
      <c r="I304" s="196"/>
      <c r="J304" s="4"/>
    </row>
    <row r="305" spans="1:10" x14ac:dyDescent="0.25">
      <c r="A305" s="18">
        <v>29</v>
      </c>
      <c r="B305" s="348"/>
      <c r="C305" s="218" t="s">
        <v>302</v>
      </c>
      <c r="D305" s="219"/>
      <c r="E305" s="70"/>
      <c r="F305" s="85"/>
      <c r="G305" s="350"/>
      <c r="H305" s="56"/>
      <c r="I305" s="196"/>
      <c r="J305" s="4"/>
    </row>
    <row r="306" spans="1:10" x14ac:dyDescent="0.25">
      <c r="A306" s="18">
        <v>30</v>
      </c>
      <c r="B306" s="348"/>
      <c r="C306" s="218" t="s">
        <v>303</v>
      </c>
      <c r="D306" s="219"/>
      <c r="E306" s="70"/>
      <c r="F306" s="85"/>
      <c r="G306" s="350"/>
      <c r="H306" s="56"/>
      <c r="I306" s="196"/>
      <c r="J306" s="4"/>
    </row>
    <row r="307" spans="1:10" x14ac:dyDescent="0.25">
      <c r="A307" s="18">
        <v>31</v>
      </c>
      <c r="B307" s="348"/>
      <c r="C307" s="218" t="s">
        <v>304</v>
      </c>
      <c r="D307" s="219"/>
      <c r="E307" s="70"/>
      <c r="F307" s="85"/>
      <c r="G307" s="350"/>
      <c r="H307" s="56"/>
      <c r="I307" s="196"/>
      <c r="J307" s="4"/>
    </row>
    <row r="308" spans="1:10" x14ac:dyDescent="0.25">
      <c r="A308" s="18">
        <v>32</v>
      </c>
      <c r="B308" s="348"/>
      <c r="C308" s="218" t="s">
        <v>305</v>
      </c>
      <c r="D308" s="219"/>
      <c r="E308" s="70"/>
      <c r="F308" s="85"/>
      <c r="G308" s="350"/>
      <c r="H308" s="56"/>
      <c r="I308" s="196"/>
      <c r="J308" s="4"/>
    </row>
    <row r="309" spans="1:10" x14ac:dyDescent="0.25">
      <c r="A309" s="18">
        <v>33</v>
      </c>
      <c r="B309" s="348"/>
      <c r="C309" s="218" t="s">
        <v>332</v>
      </c>
      <c r="D309" s="219"/>
      <c r="E309" s="70"/>
      <c r="F309" s="85"/>
      <c r="G309" s="350"/>
      <c r="H309" s="56"/>
      <c r="I309" s="196"/>
      <c r="J309" s="4"/>
    </row>
    <row r="310" spans="1:10" x14ac:dyDescent="0.25">
      <c r="A310" s="18">
        <v>34</v>
      </c>
      <c r="B310" s="348"/>
      <c r="C310" s="218" t="s">
        <v>333</v>
      </c>
      <c r="D310" s="219"/>
      <c r="E310" s="70"/>
      <c r="F310" s="85"/>
      <c r="G310" s="350"/>
      <c r="H310" s="56"/>
      <c r="I310" s="196"/>
      <c r="J310" s="4"/>
    </row>
    <row r="311" spans="1:10" x14ac:dyDescent="0.25">
      <c r="A311" s="18">
        <v>35</v>
      </c>
      <c r="B311" s="352"/>
      <c r="C311" s="218" t="s">
        <v>306</v>
      </c>
      <c r="D311" s="219"/>
      <c r="E311" s="70"/>
      <c r="F311" s="85"/>
      <c r="G311" s="350"/>
      <c r="H311" s="56"/>
      <c r="I311" s="196"/>
      <c r="J311" s="4"/>
    </row>
    <row r="312" spans="1:10" x14ac:dyDescent="0.25">
      <c r="A312" s="18">
        <v>36</v>
      </c>
      <c r="B312" s="347" t="s">
        <v>318</v>
      </c>
      <c r="C312" s="218" t="s">
        <v>319</v>
      </c>
      <c r="D312" s="219"/>
      <c r="E312" s="70"/>
      <c r="F312" s="85"/>
      <c r="G312" s="350"/>
      <c r="H312" s="56"/>
      <c r="I312" s="196"/>
      <c r="J312" s="4"/>
    </row>
    <row r="313" spans="1:10" x14ac:dyDescent="0.25">
      <c r="A313" s="18">
        <v>37</v>
      </c>
      <c r="B313" s="348"/>
      <c r="C313" s="218" t="s">
        <v>320</v>
      </c>
      <c r="D313" s="219"/>
      <c r="E313" s="70"/>
      <c r="F313" s="85"/>
      <c r="G313" s="350"/>
      <c r="H313" s="56"/>
      <c r="I313" s="196"/>
      <c r="J313" s="4"/>
    </row>
    <row r="314" spans="1:10" ht="13.5" thickBot="1" x14ac:dyDescent="0.3">
      <c r="A314" s="18">
        <v>38</v>
      </c>
      <c r="B314" s="348"/>
      <c r="C314" s="218" t="s">
        <v>321</v>
      </c>
      <c r="D314" s="219"/>
      <c r="E314" s="70"/>
      <c r="F314" s="85"/>
      <c r="G314" s="350"/>
      <c r="H314" s="56"/>
      <c r="I314" s="196"/>
      <c r="J314" s="4"/>
    </row>
    <row r="315" spans="1:10" ht="13.5" thickBot="1" x14ac:dyDescent="0.3">
      <c r="A315" s="188">
        <v>2</v>
      </c>
      <c r="B315" s="320" t="s">
        <v>29</v>
      </c>
      <c r="C315" s="320"/>
      <c r="D315" s="105" t="s">
        <v>359</v>
      </c>
      <c r="E315" s="324" t="str">
        <f>B315</f>
        <v>LICENCIAMIENTO</v>
      </c>
      <c r="F315" s="324"/>
      <c r="G315" s="324"/>
      <c r="H315" s="76" t="s">
        <v>336</v>
      </c>
      <c r="I315" s="76" t="s">
        <v>25</v>
      </c>
      <c r="J315" s="63" t="s">
        <v>337</v>
      </c>
    </row>
    <row r="316" spans="1:10" ht="13.5" thickBot="1" x14ac:dyDescent="0.3">
      <c r="A316" s="79" t="s">
        <v>334</v>
      </c>
      <c r="B316" s="80" t="s">
        <v>408</v>
      </c>
      <c r="C316" s="75"/>
      <c r="D316" s="81"/>
      <c r="E316" s="354"/>
      <c r="F316" s="354"/>
      <c r="G316" s="354"/>
      <c r="H316" s="195"/>
      <c r="I316" s="195"/>
      <c r="J316" s="44"/>
    </row>
    <row r="317" spans="1:10" x14ac:dyDescent="0.25">
      <c r="A317" s="52">
        <v>1</v>
      </c>
      <c r="B317" s="351" t="s">
        <v>409</v>
      </c>
      <c r="C317" s="242" t="s">
        <v>363</v>
      </c>
      <c r="D317" s="243">
        <v>2</v>
      </c>
      <c r="E317" s="70"/>
      <c r="F317" s="42"/>
      <c r="G317" s="355"/>
      <c r="H317" s="56"/>
      <c r="I317" s="196"/>
      <c r="J317" s="4"/>
    </row>
    <row r="318" spans="1:10" x14ac:dyDescent="0.25">
      <c r="A318" s="52">
        <v>2</v>
      </c>
      <c r="B318" s="351"/>
      <c r="C318" s="244" t="s">
        <v>360</v>
      </c>
      <c r="D318" s="243">
        <v>4</v>
      </c>
      <c r="E318" s="70"/>
      <c r="F318" s="42"/>
      <c r="G318" s="355"/>
      <c r="H318" s="56"/>
      <c r="I318" s="196"/>
      <c r="J318" s="4"/>
    </row>
    <row r="319" spans="1:10" x14ac:dyDescent="0.25">
      <c r="A319" s="52">
        <v>3</v>
      </c>
      <c r="B319" s="351"/>
      <c r="C319" s="244" t="s">
        <v>361</v>
      </c>
      <c r="D319" s="243">
        <v>20</v>
      </c>
      <c r="E319" s="70"/>
      <c r="F319" s="42"/>
      <c r="G319" s="355"/>
      <c r="H319" s="56"/>
      <c r="I319" s="196"/>
      <c r="J319" s="4"/>
    </row>
    <row r="320" spans="1:10" ht="13.5" thickBot="1" x14ac:dyDescent="0.3">
      <c r="A320" s="52">
        <v>4</v>
      </c>
      <c r="B320" s="351"/>
      <c r="C320" s="245" t="s">
        <v>362</v>
      </c>
      <c r="D320" s="243">
        <v>4</v>
      </c>
      <c r="E320" s="70"/>
      <c r="F320" s="42"/>
      <c r="G320" s="355"/>
      <c r="H320" s="56"/>
      <c r="I320" s="196"/>
      <c r="J320" s="4"/>
    </row>
    <row r="321" spans="1:10" ht="13.5" thickBot="1" x14ac:dyDescent="0.3">
      <c r="A321" s="188">
        <v>3</v>
      </c>
      <c r="B321" s="320" t="s">
        <v>338</v>
      </c>
      <c r="C321" s="320"/>
      <c r="D321" s="105" t="s">
        <v>359</v>
      </c>
      <c r="E321" s="324" t="str">
        <f>B321</f>
        <v>INFRAESTRUCTURA</v>
      </c>
      <c r="F321" s="324"/>
      <c r="G321" s="324"/>
      <c r="H321" s="76" t="s">
        <v>336</v>
      </c>
      <c r="I321" s="76" t="s">
        <v>25</v>
      </c>
      <c r="J321" s="63" t="s">
        <v>337</v>
      </c>
    </row>
    <row r="322" spans="1:10" ht="13.5" thickBot="1" x14ac:dyDescent="0.3">
      <c r="A322" s="107" t="s">
        <v>40</v>
      </c>
      <c r="B322" s="108" t="s">
        <v>407</v>
      </c>
      <c r="C322" s="109"/>
      <c r="D322" s="110"/>
      <c r="E322" s="300"/>
      <c r="F322" s="300"/>
      <c r="G322" s="354"/>
      <c r="H322" s="195"/>
      <c r="I322" s="195"/>
      <c r="J322" s="44"/>
    </row>
    <row r="323" spans="1:10" ht="28.5" customHeight="1" thickBot="1" x14ac:dyDescent="0.3">
      <c r="A323" s="39">
        <v>1</v>
      </c>
      <c r="B323" s="356" t="s">
        <v>380</v>
      </c>
      <c r="C323" s="189" t="s">
        <v>365</v>
      </c>
      <c r="D323" s="246"/>
      <c r="E323" s="299" t="s">
        <v>27</v>
      </c>
      <c r="F323" s="299"/>
      <c r="G323" s="106" t="s">
        <v>26</v>
      </c>
      <c r="H323" s="77"/>
      <c r="I323" s="78"/>
      <c r="J323" s="84"/>
    </row>
    <row r="324" spans="1:10" ht="27" customHeight="1" thickBot="1" x14ac:dyDescent="0.3">
      <c r="A324" s="39">
        <v>2</v>
      </c>
      <c r="B324" s="351"/>
      <c r="C324" s="190" t="s">
        <v>366</v>
      </c>
      <c r="D324" s="246"/>
      <c r="E324" s="196"/>
      <c r="F324" s="196"/>
      <c r="G324" s="106" t="s">
        <v>26</v>
      </c>
      <c r="H324" s="77"/>
      <c r="I324" s="78"/>
      <c r="J324" s="84"/>
    </row>
    <row r="325" spans="1:10" ht="27" customHeight="1" thickBot="1" x14ac:dyDescent="0.3">
      <c r="A325" s="39">
        <v>3</v>
      </c>
      <c r="B325" s="351"/>
      <c r="C325" s="190" t="s">
        <v>367</v>
      </c>
      <c r="D325" s="246"/>
      <c r="E325" s="196"/>
      <c r="F325" s="196"/>
      <c r="G325" s="106" t="s">
        <v>26</v>
      </c>
      <c r="H325" s="77"/>
      <c r="I325" s="78"/>
      <c r="J325" s="84"/>
    </row>
    <row r="326" spans="1:10" ht="53.25" thickBot="1" x14ac:dyDescent="0.3">
      <c r="A326" s="111">
        <v>4</v>
      </c>
      <c r="B326" s="351"/>
      <c r="C326" s="191" t="s">
        <v>428</v>
      </c>
      <c r="D326" s="247"/>
      <c r="E326" s="196"/>
      <c r="F326" s="196"/>
      <c r="G326" s="106" t="s">
        <v>26</v>
      </c>
      <c r="H326" s="77"/>
      <c r="I326" s="78"/>
      <c r="J326" s="84"/>
    </row>
    <row r="327" spans="1:10" ht="13.5" thickBot="1" x14ac:dyDescent="0.3">
      <c r="A327" s="188">
        <v>4</v>
      </c>
      <c r="B327" s="320" t="s">
        <v>335</v>
      </c>
      <c r="C327" s="320"/>
      <c r="D327" s="105" t="s">
        <v>359</v>
      </c>
      <c r="E327" s="323" t="str">
        <f>B327</f>
        <v>CAPACITACION</v>
      </c>
      <c r="F327" s="324"/>
      <c r="G327" s="324"/>
      <c r="H327" s="76" t="s">
        <v>336</v>
      </c>
      <c r="I327" s="76" t="s">
        <v>25</v>
      </c>
      <c r="J327" s="63" t="s">
        <v>337</v>
      </c>
    </row>
    <row r="328" spans="1:10" ht="13.5" thickBot="1" x14ac:dyDescent="0.3">
      <c r="A328" s="17" t="s">
        <v>39</v>
      </c>
      <c r="B328" s="34" t="s">
        <v>406</v>
      </c>
      <c r="C328" s="100"/>
      <c r="D328" s="255"/>
      <c r="E328" s="300"/>
      <c r="F328" s="300"/>
      <c r="G328" s="300"/>
      <c r="H328" s="251"/>
      <c r="I328" s="252"/>
      <c r="J328" s="253"/>
    </row>
    <row r="329" spans="1:10" ht="53.25" thickBot="1" x14ac:dyDescent="0.3">
      <c r="A329" s="98">
        <v>1</v>
      </c>
      <c r="B329" s="99" t="s">
        <v>384</v>
      </c>
      <c r="C329" s="254" t="s">
        <v>364</v>
      </c>
      <c r="D329" s="256">
        <v>2</v>
      </c>
      <c r="E329" s="299" t="s">
        <v>27</v>
      </c>
      <c r="F329" s="299"/>
      <c r="G329" s="196" t="s">
        <v>26</v>
      </c>
      <c r="H329" s="196"/>
      <c r="I329" s="196"/>
      <c r="J329" s="196"/>
    </row>
    <row r="330" spans="1:10" x14ac:dyDescent="0.25">
      <c r="A330" s="341" t="s">
        <v>31</v>
      </c>
      <c r="B330" s="342"/>
      <c r="C330" s="332"/>
      <c r="D330" s="333"/>
      <c r="E330" s="333"/>
      <c r="F330" s="334"/>
      <c r="G330" s="1"/>
      <c r="H330" s="1"/>
      <c r="I330" s="1"/>
      <c r="J330" s="1"/>
    </row>
    <row r="331" spans="1:10" x14ac:dyDescent="0.25">
      <c r="A331" s="343" t="s">
        <v>21</v>
      </c>
      <c r="B331" s="344"/>
      <c r="C331" s="335"/>
      <c r="D331" s="336"/>
      <c r="E331" s="336"/>
      <c r="F331" s="337"/>
      <c r="G331" s="1"/>
      <c r="H331" s="1"/>
      <c r="I331" s="1"/>
      <c r="J331" s="1"/>
    </row>
    <row r="332" spans="1:10" x14ac:dyDescent="0.25">
      <c r="A332" s="343" t="s">
        <v>22</v>
      </c>
      <c r="B332" s="344"/>
      <c r="C332" s="335"/>
      <c r="D332" s="336"/>
      <c r="E332" s="336"/>
      <c r="F332" s="337"/>
      <c r="G332" s="1"/>
      <c r="H332" s="1"/>
      <c r="I332" s="1"/>
      <c r="J332" s="1"/>
    </row>
    <row r="333" spans="1:10" ht="13.5" thickBot="1" x14ac:dyDescent="0.3">
      <c r="A333" s="345" t="s">
        <v>23</v>
      </c>
      <c r="B333" s="346"/>
      <c r="C333" s="338"/>
      <c r="D333" s="339"/>
      <c r="E333" s="339"/>
      <c r="F333" s="340"/>
      <c r="G333" s="1"/>
      <c r="H333" s="1"/>
      <c r="I333" s="1"/>
      <c r="J333" s="1"/>
    </row>
  </sheetData>
  <sheetProtection algorithmName="SHA-512" hashValue="ay0MbkiHsKpUaLgdNN31lfJzTPXeBgKIuXLZ/93oGvYl+jxoT7uCWpziSKEPgehmZ0JTZJyEiztzxJYIhPoTXw==" saltValue="SKkeC7g4VjAojLPOM/C9cQ==" spinCount="100000" sheet="1" formatCells="0" formatColumns="0" formatRows="0" selectLockedCells="1"/>
  <customSheetViews>
    <customSheetView guid="{B344FB07-4E4E-4356-8360-9C856BDF4D28}" scale="130" topLeftCell="A479">
      <selection activeCell="B480" sqref="B480:D480"/>
      <pageMargins left="0.7" right="0.7" top="0.75" bottom="0.75" header="0.3" footer="0.3"/>
      <pageSetup orientation="portrait" r:id="rId1"/>
    </customSheetView>
    <customSheetView guid="{77337186-7B91-4AA7-8A9B-A289906DCABD}" showPageBreaks="1" printArea="1" view="pageBreakPreview">
      <selection activeCell="C546" sqref="C546"/>
      <pageMargins left="0.7" right="0.7" top="0.75" bottom="0.75" header="0.3" footer="0.3"/>
      <pageSetup scale="46" orientation="portrait" r:id="rId2"/>
    </customSheetView>
  </customSheetViews>
  <mergeCells count="56">
    <mergeCell ref="B321:C321"/>
    <mergeCell ref="E321:G321"/>
    <mergeCell ref="E322:G322"/>
    <mergeCell ref="B323:B326"/>
    <mergeCell ref="E323:F323"/>
    <mergeCell ref="G267:G314"/>
    <mergeCell ref="B317:B320"/>
    <mergeCell ref="B278:B284"/>
    <mergeCell ref="B285:B302"/>
    <mergeCell ref="B303:B311"/>
    <mergeCell ref="B312:B314"/>
    <mergeCell ref="B266:B276"/>
    <mergeCell ref="B315:C315"/>
    <mergeCell ref="E315:G315"/>
    <mergeCell ref="E316:G316"/>
    <mergeCell ref="G317:G320"/>
    <mergeCell ref="B139:B143"/>
    <mergeCell ref="B239:B243"/>
    <mergeCell ref="B245:B257"/>
    <mergeCell ref="B259:B264"/>
    <mergeCell ref="B213:B217"/>
    <mergeCell ref="B218:B219"/>
    <mergeCell ref="B203:B212"/>
    <mergeCell ref="B220:B222"/>
    <mergeCell ref="B223:B226"/>
    <mergeCell ref="B227:B231"/>
    <mergeCell ref="B232:B238"/>
    <mergeCell ref="B144:B148"/>
    <mergeCell ref="B149:B167"/>
    <mergeCell ref="B168:B180"/>
    <mergeCell ref="B181:B193"/>
    <mergeCell ref="B195:B202"/>
    <mergeCell ref="C330:F330"/>
    <mergeCell ref="C331:F331"/>
    <mergeCell ref="C332:F332"/>
    <mergeCell ref="C333:F333"/>
    <mergeCell ref="A330:B330"/>
    <mergeCell ref="A331:B331"/>
    <mergeCell ref="A332:B332"/>
    <mergeCell ref="A333:B333"/>
    <mergeCell ref="E329:F329"/>
    <mergeCell ref="E328:G328"/>
    <mergeCell ref="A1:G5"/>
    <mergeCell ref="A6:C6"/>
    <mergeCell ref="E6:G6"/>
    <mergeCell ref="B8:C8"/>
    <mergeCell ref="E8:G8"/>
    <mergeCell ref="E9:G9"/>
    <mergeCell ref="G10:G52"/>
    <mergeCell ref="B327:C327"/>
    <mergeCell ref="B10:B76"/>
    <mergeCell ref="E327:G327"/>
    <mergeCell ref="B95:B104"/>
    <mergeCell ref="B105:B121"/>
    <mergeCell ref="B128:B137"/>
    <mergeCell ref="B122:B127"/>
  </mergeCells>
  <pageMargins left="0.7" right="0.7" top="0.75" bottom="0.75" header="0.3" footer="0.3"/>
  <pageSetup scale="46" orientation="portrait" r:id="rId3"/>
  <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36"/>
  <sheetViews>
    <sheetView view="pageBreakPreview" zoomScaleNormal="100" zoomScaleSheetLayoutView="100" workbookViewId="0">
      <selection activeCell="E15" sqref="E15"/>
    </sheetView>
  </sheetViews>
  <sheetFormatPr baseColWidth="10" defaultColWidth="11.42578125" defaultRowHeight="12.75" x14ac:dyDescent="0.25"/>
  <cols>
    <col min="1" max="1" width="10.5703125" style="3" customWidth="1"/>
    <col min="2" max="3" width="37.140625" style="1" customWidth="1"/>
    <col min="4" max="4" width="21.42578125" style="1" customWidth="1"/>
    <col min="5" max="5" width="71" style="1" customWidth="1"/>
    <col min="6" max="6" width="21" style="2" bestFit="1" customWidth="1"/>
    <col min="7" max="16384" width="11.42578125" style="2"/>
  </cols>
  <sheetData>
    <row r="1" spans="1:5" s="25" customFormat="1" ht="15" customHeight="1" x14ac:dyDescent="0.2">
      <c r="A1" s="290"/>
      <c r="B1" s="291"/>
      <c r="C1" s="291"/>
      <c r="D1" s="291"/>
      <c r="E1" s="291"/>
    </row>
    <row r="2" spans="1:5" s="25" customFormat="1" ht="12" customHeight="1" x14ac:dyDescent="0.2">
      <c r="A2" s="293"/>
      <c r="B2" s="294"/>
      <c r="C2" s="294"/>
      <c r="D2" s="294"/>
      <c r="E2" s="294"/>
    </row>
    <row r="3" spans="1:5" s="25" customFormat="1" ht="12" customHeight="1" x14ac:dyDescent="0.2">
      <c r="A3" s="293"/>
      <c r="B3" s="294"/>
      <c r="C3" s="294"/>
      <c r="D3" s="294"/>
      <c r="E3" s="294"/>
    </row>
    <row r="4" spans="1:5" s="25" customFormat="1" ht="12" customHeight="1" x14ac:dyDescent="0.2">
      <c r="A4" s="293"/>
      <c r="B4" s="294"/>
      <c r="C4" s="294"/>
      <c r="D4" s="294"/>
      <c r="E4" s="294"/>
    </row>
    <row r="5" spans="1:5" s="25" customFormat="1" ht="14.25" customHeight="1" thickBot="1" x14ac:dyDescent="0.25">
      <c r="A5" s="296"/>
      <c r="B5" s="297"/>
      <c r="C5" s="297"/>
      <c r="D5" s="297"/>
      <c r="E5" s="297"/>
    </row>
    <row r="6" spans="1:5" ht="15" x14ac:dyDescent="0.25">
      <c r="A6" s="363" t="s">
        <v>440</v>
      </c>
      <c r="B6" s="364"/>
      <c r="C6" s="364"/>
      <c r="D6" s="364"/>
      <c r="E6" s="364"/>
    </row>
    <row r="7" spans="1:5" ht="25.5" x14ac:dyDescent="0.25">
      <c r="A7" s="365" t="s">
        <v>0</v>
      </c>
      <c r="B7" s="367" t="s">
        <v>423</v>
      </c>
      <c r="C7" s="367" t="s">
        <v>422</v>
      </c>
      <c r="D7" s="29" t="s">
        <v>17</v>
      </c>
      <c r="E7" s="367" t="s">
        <v>417</v>
      </c>
    </row>
    <row r="8" spans="1:5" ht="15.75" customHeight="1" x14ac:dyDescent="0.25">
      <c r="A8" s="366"/>
      <c r="B8" s="368"/>
      <c r="C8" s="368"/>
      <c r="D8" s="202" t="s">
        <v>18</v>
      </c>
      <c r="E8" s="368"/>
    </row>
    <row r="9" spans="1:5" x14ac:dyDescent="0.25">
      <c r="A9" s="257">
        <v>1</v>
      </c>
      <c r="B9" s="13" t="s">
        <v>12</v>
      </c>
      <c r="C9" s="13"/>
      <c r="D9" s="13" t="s">
        <v>12</v>
      </c>
      <c r="E9" s="13" t="s">
        <v>12</v>
      </c>
    </row>
    <row r="10" spans="1:5" x14ac:dyDescent="0.25">
      <c r="A10" s="257">
        <v>2</v>
      </c>
      <c r="B10" s="13"/>
      <c r="C10" s="13"/>
      <c r="D10" s="13"/>
      <c r="E10" s="13"/>
    </row>
    <row r="11" spans="1:5" x14ac:dyDescent="0.25">
      <c r="A11" s="257">
        <v>3</v>
      </c>
      <c r="B11" s="13"/>
      <c r="C11" s="13"/>
      <c r="D11" s="13"/>
      <c r="E11" s="13"/>
    </row>
    <row r="12" spans="1:5" x14ac:dyDescent="0.25">
      <c r="A12" s="257">
        <v>4</v>
      </c>
      <c r="B12" s="13"/>
      <c r="C12" s="13"/>
      <c r="D12" s="13"/>
      <c r="E12" s="13"/>
    </row>
    <row r="13" spans="1:5" x14ac:dyDescent="0.25">
      <c r="A13" s="257">
        <v>5</v>
      </c>
      <c r="B13" s="13"/>
      <c r="C13" s="13"/>
      <c r="D13" s="13"/>
      <c r="E13" s="13"/>
    </row>
    <row r="14" spans="1:5" x14ac:dyDescent="0.25">
      <c r="A14" s="257">
        <v>6</v>
      </c>
      <c r="B14" s="13"/>
      <c r="C14" s="13"/>
      <c r="D14" s="13"/>
      <c r="E14" s="13"/>
    </row>
    <row r="15" spans="1:5" x14ac:dyDescent="0.25">
      <c r="A15" s="257">
        <v>7</v>
      </c>
      <c r="B15" s="13"/>
      <c r="C15" s="13"/>
      <c r="D15" s="13"/>
      <c r="E15" s="13"/>
    </row>
    <row r="16" spans="1:5" x14ac:dyDescent="0.25">
      <c r="A16" s="257">
        <v>8</v>
      </c>
      <c r="B16" s="13"/>
      <c r="C16" s="13"/>
      <c r="D16" s="13"/>
      <c r="E16" s="13"/>
    </row>
    <row r="17" spans="1:5" x14ac:dyDescent="0.25">
      <c r="A17" s="257">
        <v>9</v>
      </c>
      <c r="B17" s="13"/>
      <c r="C17" s="13"/>
      <c r="D17" s="13"/>
      <c r="E17" s="13"/>
    </row>
    <row r="18" spans="1:5" x14ac:dyDescent="0.25">
      <c r="A18" s="257">
        <v>10</v>
      </c>
      <c r="B18" s="13"/>
      <c r="C18" s="13"/>
      <c r="D18" s="13"/>
      <c r="E18" s="13"/>
    </row>
    <row r="19" spans="1:5" x14ac:dyDescent="0.25">
      <c r="A19" s="257">
        <v>11</v>
      </c>
      <c r="B19" s="13"/>
      <c r="C19" s="13"/>
      <c r="D19" s="13"/>
      <c r="E19" s="13"/>
    </row>
    <row r="20" spans="1:5" x14ac:dyDescent="0.25">
      <c r="A20" s="257">
        <v>12</v>
      </c>
      <c r="B20" s="13"/>
      <c r="C20" s="13"/>
      <c r="D20" s="13"/>
      <c r="E20" s="13"/>
    </row>
    <row r="21" spans="1:5" x14ac:dyDescent="0.25">
      <c r="A21" s="257">
        <v>13</v>
      </c>
      <c r="B21" s="13"/>
      <c r="C21" s="13"/>
      <c r="D21" s="13"/>
      <c r="E21" s="13"/>
    </row>
    <row r="22" spans="1:5" x14ac:dyDescent="0.25">
      <c r="A22" s="257">
        <v>14</v>
      </c>
      <c r="B22" s="13"/>
      <c r="C22" s="13"/>
      <c r="D22" s="13"/>
      <c r="E22" s="13"/>
    </row>
    <row r="23" spans="1:5" x14ac:dyDescent="0.25">
      <c r="A23" s="257">
        <v>15</v>
      </c>
      <c r="B23" s="13"/>
      <c r="C23" s="13"/>
      <c r="D23" s="13"/>
      <c r="E23" s="13"/>
    </row>
    <row r="24" spans="1:5" x14ac:dyDescent="0.25">
      <c r="A24" s="257">
        <v>16</v>
      </c>
      <c r="B24" s="13"/>
      <c r="C24" s="13"/>
      <c r="D24" s="13"/>
      <c r="E24" s="13"/>
    </row>
    <row r="25" spans="1:5" x14ac:dyDescent="0.25">
      <c r="A25" s="257">
        <v>17</v>
      </c>
      <c r="B25" s="13"/>
      <c r="C25" s="13"/>
      <c r="D25" s="13"/>
      <c r="E25" s="13"/>
    </row>
    <row r="26" spans="1:5" x14ac:dyDescent="0.25">
      <c r="A26" s="257">
        <v>18</v>
      </c>
      <c r="B26" s="13"/>
      <c r="C26" s="13"/>
      <c r="D26" s="13"/>
      <c r="E26" s="13"/>
    </row>
    <row r="27" spans="1:5" x14ac:dyDescent="0.25">
      <c r="A27" s="257">
        <v>19</v>
      </c>
      <c r="B27" s="13"/>
      <c r="C27" s="13"/>
      <c r="D27" s="13"/>
      <c r="E27" s="13"/>
    </row>
    <row r="28" spans="1:5" x14ac:dyDescent="0.25">
      <c r="A28" s="257">
        <v>20</v>
      </c>
      <c r="B28" s="13"/>
      <c r="C28" s="13"/>
      <c r="D28" s="13"/>
      <c r="E28" s="13"/>
    </row>
    <row r="29" spans="1:5" x14ac:dyDescent="0.25">
      <c r="A29" s="257">
        <v>21</v>
      </c>
      <c r="B29" s="13"/>
      <c r="C29" s="13"/>
      <c r="D29" s="13"/>
      <c r="E29" s="13"/>
    </row>
    <row r="30" spans="1:5" ht="13.5" thickBot="1" x14ac:dyDescent="0.3">
      <c r="A30" s="258">
        <v>22</v>
      </c>
      <c r="B30" s="14"/>
      <c r="C30" s="14"/>
      <c r="D30" s="14"/>
      <c r="E30" s="14"/>
    </row>
    <row r="31" spans="1:5" ht="14.25" thickTop="1" thickBot="1" x14ac:dyDescent="0.3">
      <c r="A31" s="369" t="s">
        <v>19</v>
      </c>
      <c r="B31" s="370"/>
      <c r="C31" s="203"/>
      <c r="D31" s="203"/>
      <c r="E31" s="203"/>
    </row>
    <row r="32" spans="1:5" ht="13.5" thickBot="1" x14ac:dyDescent="0.3"/>
    <row r="33" spans="2:5" ht="15" customHeight="1" x14ac:dyDescent="0.25">
      <c r="B33" s="357"/>
      <c r="C33" s="358"/>
      <c r="D33" s="358"/>
      <c r="E33" s="358"/>
    </row>
    <row r="34" spans="2:5" x14ac:dyDescent="0.25">
      <c r="B34" s="359"/>
      <c r="C34" s="360"/>
      <c r="D34" s="360"/>
      <c r="E34" s="360"/>
    </row>
    <row r="35" spans="2:5" x14ac:dyDescent="0.25">
      <c r="B35" s="359"/>
      <c r="C35" s="360"/>
      <c r="D35" s="360"/>
      <c r="E35" s="360"/>
    </row>
    <row r="36" spans="2:5" ht="15.75" customHeight="1" thickBot="1" x14ac:dyDescent="0.3">
      <c r="B36" s="361"/>
      <c r="C36" s="362"/>
      <c r="D36" s="362"/>
      <c r="E36" s="362"/>
    </row>
  </sheetData>
  <sheetProtection formatColumns="0" formatRows="0" selectLockedCells="1"/>
  <customSheetViews>
    <customSheetView guid="{B344FB07-4E4E-4356-8360-9C856BDF4D28}" topLeftCell="C1">
      <selection activeCell="A6" sqref="A6:I7"/>
      <pageMargins left="0.7" right="0.7" top="0.75" bottom="0.75" header="0.3" footer="0.3"/>
    </customSheetView>
    <customSheetView guid="{77337186-7B91-4AA7-8A9B-A289906DCABD}" showPageBreaks="1" printArea="1" view="pageBreakPreview">
      <selection activeCell="J39" sqref="J39"/>
      <pageMargins left="0.7" right="0.7" top="0.75" bottom="0.75" header="0.3" footer="0.3"/>
      <pageSetup scale="44" orientation="portrait" verticalDpi="0" r:id="rId1"/>
    </customSheetView>
  </customSheetViews>
  <mergeCells count="11">
    <mergeCell ref="B33:E33"/>
    <mergeCell ref="B34:E34"/>
    <mergeCell ref="B35:E35"/>
    <mergeCell ref="B36:E36"/>
    <mergeCell ref="A1:E5"/>
    <mergeCell ref="A6:E6"/>
    <mergeCell ref="A7:A8"/>
    <mergeCell ref="B7:B8"/>
    <mergeCell ref="E7:E8"/>
    <mergeCell ref="A31:B31"/>
    <mergeCell ref="C7:C8"/>
  </mergeCells>
  <pageMargins left="0.7" right="0.7" top="0.75" bottom="0.75" header="0.3" footer="0.3"/>
  <pageSetup scale="44" orientation="portrait" verticalDpi="1200" r:id="rId2"/>
  <drawing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view="pageBreakPreview" zoomScaleNormal="100" zoomScaleSheetLayoutView="100" workbookViewId="0">
      <selection activeCell="E16" sqref="E16"/>
    </sheetView>
  </sheetViews>
  <sheetFormatPr baseColWidth="10" defaultColWidth="11.42578125" defaultRowHeight="12.75" x14ac:dyDescent="0.25"/>
  <cols>
    <col min="1" max="1" width="10.5703125" style="3" customWidth="1"/>
    <col min="2" max="2" width="40.7109375" style="1" customWidth="1"/>
    <col min="3" max="4" width="32" style="1" customWidth="1"/>
    <col min="5" max="5" width="59.42578125" style="1" customWidth="1"/>
    <col min="6" max="6" width="21" style="2" bestFit="1" customWidth="1"/>
    <col min="7" max="16384" width="11.42578125" style="2"/>
  </cols>
  <sheetData>
    <row r="1" spans="1:5" s="25" customFormat="1" ht="15" customHeight="1" x14ac:dyDescent="0.2">
      <c r="A1" s="290" t="s">
        <v>421</v>
      </c>
      <c r="B1" s="291"/>
      <c r="C1" s="291"/>
      <c r="D1" s="291"/>
      <c r="E1" s="291"/>
    </row>
    <row r="2" spans="1:5" s="25" customFormat="1" ht="12" customHeight="1" x14ac:dyDescent="0.2">
      <c r="A2" s="293"/>
      <c r="B2" s="294"/>
      <c r="C2" s="294"/>
      <c r="D2" s="294"/>
      <c r="E2" s="294"/>
    </row>
    <row r="3" spans="1:5" s="25" customFormat="1" ht="12" customHeight="1" x14ac:dyDescent="0.2">
      <c r="A3" s="293"/>
      <c r="B3" s="294"/>
      <c r="C3" s="294"/>
      <c r="D3" s="294"/>
      <c r="E3" s="294"/>
    </row>
    <row r="4" spans="1:5" s="25" customFormat="1" ht="12" customHeight="1" x14ac:dyDescent="0.2">
      <c r="A4" s="293"/>
      <c r="B4" s="294"/>
      <c r="C4" s="294"/>
      <c r="D4" s="294"/>
      <c r="E4" s="294"/>
    </row>
    <row r="5" spans="1:5" s="25" customFormat="1" ht="14.25" customHeight="1" thickBot="1" x14ac:dyDescent="0.25">
      <c r="A5" s="296"/>
      <c r="B5" s="297"/>
      <c r="C5" s="297"/>
      <c r="D5" s="297"/>
      <c r="E5" s="297"/>
    </row>
    <row r="6" spans="1:5" ht="15" x14ac:dyDescent="0.25">
      <c r="A6" s="363" t="s">
        <v>441</v>
      </c>
      <c r="B6" s="364"/>
      <c r="C6" s="364"/>
      <c r="D6" s="364"/>
      <c r="E6" s="364"/>
    </row>
    <row r="7" spans="1:5" ht="25.5" x14ac:dyDescent="0.25">
      <c r="A7" s="200" t="s">
        <v>0</v>
      </c>
      <c r="B7" s="201" t="s">
        <v>418</v>
      </c>
      <c r="C7" s="201" t="s">
        <v>419</v>
      </c>
      <c r="D7" s="201" t="s">
        <v>420</v>
      </c>
      <c r="E7" s="29" t="s">
        <v>417</v>
      </c>
    </row>
    <row r="8" spans="1:5" x14ac:dyDescent="0.25">
      <c r="A8" s="30">
        <v>1</v>
      </c>
      <c r="B8" s="12" t="s">
        <v>12</v>
      </c>
      <c r="C8" s="13" t="s">
        <v>12</v>
      </c>
      <c r="D8" s="13"/>
      <c r="E8" s="13" t="s">
        <v>12</v>
      </c>
    </row>
    <row r="9" spans="1:5" x14ac:dyDescent="0.25">
      <c r="A9" s="30">
        <v>2</v>
      </c>
      <c r="B9" s="12"/>
      <c r="C9" s="13"/>
      <c r="D9" s="13"/>
      <c r="E9" s="13"/>
    </row>
    <row r="10" spans="1:5" x14ac:dyDescent="0.25">
      <c r="A10" s="30">
        <v>3</v>
      </c>
      <c r="B10" s="12" t="s">
        <v>12</v>
      </c>
      <c r="C10" s="13"/>
      <c r="D10" s="13"/>
      <c r="E10" s="13"/>
    </row>
    <row r="11" spans="1:5" x14ac:dyDescent="0.25">
      <c r="A11" s="30">
        <v>4</v>
      </c>
      <c r="B11" s="12"/>
      <c r="C11" s="13"/>
      <c r="D11" s="13"/>
      <c r="E11" s="13"/>
    </row>
    <row r="12" spans="1:5" x14ac:dyDescent="0.25">
      <c r="A12" s="30">
        <v>5</v>
      </c>
      <c r="B12" s="12"/>
      <c r="C12" s="13"/>
      <c r="D12" s="13"/>
      <c r="E12" s="13"/>
    </row>
    <row r="13" spans="1:5" x14ac:dyDescent="0.25">
      <c r="A13" s="30">
        <v>6</v>
      </c>
      <c r="B13" s="12"/>
      <c r="C13" s="13"/>
      <c r="D13" s="13"/>
      <c r="E13" s="13"/>
    </row>
    <row r="14" spans="1:5" x14ac:dyDescent="0.25">
      <c r="A14" s="30">
        <v>7</v>
      </c>
      <c r="B14" s="12"/>
      <c r="C14" s="13"/>
      <c r="D14" s="13"/>
      <c r="E14" s="13"/>
    </row>
    <row r="15" spans="1:5" x14ac:dyDescent="0.25">
      <c r="A15" s="30">
        <v>8</v>
      </c>
      <c r="B15" s="12"/>
      <c r="C15" s="13"/>
      <c r="D15" s="13"/>
      <c r="E15" s="13"/>
    </row>
    <row r="16" spans="1:5" x14ac:dyDescent="0.25">
      <c r="A16" s="30">
        <v>9</v>
      </c>
      <c r="B16" s="12"/>
      <c r="C16" s="13"/>
      <c r="D16" s="13"/>
      <c r="E16" s="13"/>
    </row>
    <row r="17" spans="1:5" x14ac:dyDescent="0.25">
      <c r="A17" s="30">
        <v>10</v>
      </c>
      <c r="B17" s="12"/>
      <c r="C17" s="13"/>
      <c r="D17" s="13"/>
      <c r="E17" s="13"/>
    </row>
    <row r="18" spans="1:5" x14ac:dyDescent="0.25">
      <c r="A18" s="30">
        <v>11</v>
      </c>
      <c r="B18" s="12"/>
      <c r="C18" s="13"/>
      <c r="D18" s="13"/>
      <c r="E18" s="13"/>
    </row>
    <row r="19" spans="1:5" x14ac:dyDescent="0.25">
      <c r="A19" s="30">
        <v>12</v>
      </c>
      <c r="B19" s="12"/>
      <c r="C19" s="13"/>
      <c r="D19" s="13"/>
      <c r="E19" s="13"/>
    </row>
    <row r="20" spans="1:5" x14ac:dyDescent="0.25">
      <c r="A20" s="30">
        <v>13</v>
      </c>
      <c r="B20" s="12"/>
      <c r="C20" s="13"/>
      <c r="D20" s="13"/>
      <c r="E20" s="13"/>
    </row>
    <row r="21" spans="1:5" x14ac:dyDescent="0.25">
      <c r="A21" s="30">
        <v>14</v>
      </c>
      <c r="B21" s="12"/>
      <c r="C21" s="13"/>
      <c r="D21" s="13"/>
      <c r="E21" s="13"/>
    </row>
    <row r="22" spans="1:5" x14ac:dyDescent="0.25">
      <c r="A22" s="30">
        <v>15</v>
      </c>
      <c r="B22" s="12"/>
      <c r="C22" s="13"/>
      <c r="D22" s="13"/>
      <c r="E22" s="13"/>
    </row>
    <row r="23" spans="1:5" ht="13.5" thickBot="1" x14ac:dyDescent="0.3">
      <c r="A23" s="369" t="s">
        <v>19</v>
      </c>
      <c r="B23" s="370"/>
      <c r="C23" s="370"/>
      <c r="D23" s="203"/>
      <c r="E23" s="203"/>
    </row>
    <row r="26" spans="1:5" ht="13.5" thickBot="1" x14ac:dyDescent="0.3"/>
    <row r="27" spans="1:5" x14ac:dyDescent="0.25">
      <c r="B27" s="26" t="s">
        <v>20</v>
      </c>
      <c r="C27" s="357"/>
      <c r="D27" s="358"/>
      <c r="E27" s="358"/>
    </row>
    <row r="28" spans="1:5" x14ac:dyDescent="0.25">
      <c r="B28" s="27" t="s">
        <v>21</v>
      </c>
      <c r="C28" s="359"/>
      <c r="D28" s="360"/>
      <c r="E28" s="360"/>
    </row>
    <row r="29" spans="1:5" x14ac:dyDescent="0.25">
      <c r="B29" s="27" t="s">
        <v>22</v>
      </c>
      <c r="C29" s="359"/>
      <c r="D29" s="360"/>
      <c r="E29" s="360"/>
    </row>
    <row r="30" spans="1:5" ht="13.5" thickBot="1" x14ac:dyDescent="0.3">
      <c r="B30" s="28" t="s">
        <v>23</v>
      </c>
      <c r="C30" s="361"/>
      <c r="D30" s="362"/>
      <c r="E30" s="362"/>
    </row>
  </sheetData>
  <sheetProtection algorithmName="SHA-512" hashValue="sa9T9K5uMOVPcoDGogEi7zteFr98Q09Q8ChO7jaq6WTQC0e4DmpeTFw/xmf4yhZLw8WzuKYQLLI5uu0S47Xx+A==" saltValue="GNIla7oVXGNZnXfzAg6EPg==" spinCount="100000" sheet="1" formatColumns="0" formatRows="0" selectLockedCells="1"/>
  <mergeCells count="7">
    <mergeCell ref="C29:E29"/>
    <mergeCell ref="C30:E30"/>
    <mergeCell ref="A1:E5"/>
    <mergeCell ref="A6:E6"/>
    <mergeCell ref="A23:C23"/>
    <mergeCell ref="C27:E27"/>
    <mergeCell ref="C28:E28"/>
  </mergeCells>
  <pageMargins left="0.7" right="0.7" top="0.75" bottom="0.75" header="0.3" footer="0.3"/>
  <pageSetup scale="44" orientation="portrait" verticalDpi="120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6"/>
  <sheetViews>
    <sheetView view="pageBreakPreview" zoomScaleNormal="100" zoomScaleSheetLayoutView="100" workbookViewId="0">
      <selection activeCell="E25" sqref="E25"/>
    </sheetView>
  </sheetViews>
  <sheetFormatPr baseColWidth="10" defaultRowHeight="12.75" x14ac:dyDescent="0.25"/>
  <cols>
    <col min="1" max="1" width="10.5703125" style="3" customWidth="1"/>
    <col min="2" max="2" width="40.7109375" style="1" customWidth="1"/>
    <col min="3" max="3" width="32" style="1" customWidth="1"/>
    <col min="4" max="4" width="21.42578125" style="1" customWidth="1"/>
    <col min="5" max="5" width="16.140625" style="1" customWidth="1"/>
    <col min="6" max="6" width="16.42578125" style="2" customWidth="1"/>
    <col min="7" max="7" width="16.42578125" style="2" bestFit="1" customWidth="1"/>
    <col min="8" max="8" width="24.7109375" style="277" customWidth="1"/>
    <col min="9" max="9" width="11.85546875" style="277" bestFit="1" customWidth="1"/>
    <col min="10" max="10" width="21" style="2" bestFit="1" customWidth="1"/>
    <col min="11" max="16384" width="11.42578125" style="2"/>
  </cols>
  <sheetData>
    <row r="1" spans="1:9" s="25" customFormat="1" ht="15" customHeight="1" x14ac:dyDescent="0.2">
      <c r="A1" s="290" t="s">
        <v>429</v>
      </c>
      <c r="B1" s="291"/>
      <c r="C1" s="291"/>
      <c r="D1" s="291"/>
      <c r="E1" s="291"/>
      <c r="F1" s="291"/>
      <c r="G1" s="291"/>
      <c r="H1" s="291"/>
      <c r="I1" s="291"/>
    </row>
    <row r="2" spans="1:9" s="25" customFormat="1" ht="12" customHeight="1" x14ac:dyDescent="0.2">
      <c r="A2" s="293"/>
      <c r="B2" s="294"/>
      <c r="C2" s="294"/>
      <c r="D2" s="294"/>
      <c r="E2" s="294"/>
      <c r="F2" s="294"/>
      <c r="G2" s="294"/>
      <c r="H2" s="294"/>
      <c r="I2" s="294"/>
    </row>
    <row r="3" spans="1:9" s="25" customFormat="1" ht="12" customHeight="1" x14ac:dyDescent="0.2">
      <c r="A3" s="293"/>
      <c r="B3" s="294"/>
      <c r="C3" s="294"/>
      <c r="D3" s="294"/>
      <c r="E3" s="294"/>
      <c r="F3" s="294"/>
      <c r="G3" s="294"/>
      <c r="H3" s="294"/>
      <c r="I3" s="294"/>
    </row>
    <row r="4" spans="1:9" s="25" customFormat="1" ht="12" customHeight="1" x14ac:dyDescent="0.2">
      <c r="A4" s="293"/>
      <c r="B4" s="294"/>
      <c r="C4" s="294"/>
      <c r="D4" s="294"/>
      <c r="E4" s="294"/>
      <c r="F4" s="294"/>
      <c r="G4" s="294"/>
      <c r="H4" s="294"/>
      <c r="I4" s="294"/>
    </row>
    <row r="5" spans="1:9" s="25" customFormat="1" ht="14.25" customHeight="1" thickBot="1" x14ac:dyDescent="0.25">
      <c r="A5" s="296"/>
      <c r="B5" s="297"/>
      <c r="C5" s="297"/>
      <c r="D5" s="297"/>
      <c r="E5" s="297"/>
      <c r="F5" s="297"/>
      <c r="G5" s="297"/>
      <c r="H5" s="297"/>
      <c r="I5" s="297"/>
    </row>
    <row r="6" spans="1:9" ht="15" x14ac:dyDescent="0.25">
      <c r="A6" s="363" t="s">
        <v>430</v>
      </c>
      <c r="B6" s="364"/>
      <c r="C6" s="364"/>
      <c r="D6" s="364"/>
      <c r="E6" s="364"/>
      <c r="F6" s="364"/>
      <c r="G6" s="364"/>
      <c r="H6" s="364"/>
      <c r="I6" s="364"/>
    </row>
    <row r="7" spans="1:9" ht="25.5" x14ac:dyDescent="0.25">
      <c r="A7" s="365" t="s">
        <v>0</v>
      </c>
      <c r="B7" s="367" t="s">
        <v>431</v>
      </c>
      <c r="C7" s="367" t="s">
        <v>432</v>
      </c>
      <c r="D7" s="29" t="s">
        <v>17</v>
      </c>
      <c r="E7" s="367" t="s">
        <v>433</v>
      </c>
      <c r="F7" s="29" t="s">
        <v>434</v>
      </c>
      <c r="G7" s="29" t="s">
        <v>435</v>
      </c>
      <c r="H7" s="367" t="s">
        <v>436</v>
      </c>
      <c r="I7" s="29" t="s">
        <v>437</v>
      </c>
    </row>
    <row r="8" spans="1:9" ht="15.75" customHeight="1" x14ac:dyDescent="0.25">
      <c r="A8" s="366"/>
      <c r="B8" s="368"/>
      <c r="C8" s="368"/>
      <c r="D8" s="280" t="s">
        <v>18</v>
      </c>
      <c r="E8" s="368"/>
      <c r="F8" s="29" t="s">
        <v>438</v>
      </c>
      <c r="G8" s="29" t="s">
        <v>438</v>
      </c>
      <c r="H8" s="368"/>
      <c r="I8" s="270">
        <v>828116</v>
      </c>
    </row>
    <row r="9" spans="1:9" x14ac:dyDescent="0.25">
      <c r="A9" s="30">
        <v>1</v>
      </c>
      <c r="B9" s="12" t="s">
        <v>12</v>
      </c>
      <c r="C9" s="13" t="s">
        <v>12</v>
      </c>
      <c r="D9" s="13" t="s">
        <v>12</v>
      </c>
      <c r="E9" s="13" t="s">
        <v>12</v>
      </c>
      <c r="F9" s="271" t="s">
        <v>12</v>
      </c>
      <c r="G9" s="271" t="s">
        <v>12</v>
      </c>
      <c r="H9" s="272">
        <v>0</v>
      </c>
      <c r="I9" s="273">
        <f>+H9/$I$8</f>
        <v>0</v>
      </c>
    </row>
    <row r="10" spans="1:9" x14ac:dyDescent="0.25">
      <c r="A10" s="30">
        <v>2</v>
      </c>
      <c r="B10" s="12"/>
      <c r="C10" s="13"/>
      <c r="D10" s="13"/>
      <c r="E10" s="13"/>
      <c r="F10" s="271"/>
      <c r="G10" s="271"/>
      <c r="H10" s="272">
        <v>0</v>
      </c>
      <c r="I10" s="273">
        <f t="shared" ref="I10:I30" si="0">+H10/$I$8</f>
        <v>0</v>
      </c>
    </row>
    <row r="11" spans="1:9" x14ac:dyDescent="0.25">
      <c r="A11" s="30">
        <v>3</v>
      </c>
      <c r="B11" s="12" t="s">
        <v>12</v>
      </c>
      <c r="C11" s="13"/>
      <c r="D11" s="13"/>
      <c r="E11" s="13"/>
      <c r="F11" s="271"/>
      <c r="G11" s="271"/>
      <c r="H11" s="272">
        <v>0</v>
      </c>
      <c r="I11" s="273">
        <f t="shared" si="0"/>
        <v>0</v>
      </c>
    </row>
    <row r="12" spans="1:9" x14ac:dyDescent="0.25">
      <c r="A12" s="30">
        <v>4</v>
      </c>
      <c r="B12" s="12"/>
      <c r="C12" s="13"/>
      <c r="D12" s="13"/>
      <c r="E12" s="13"/>
      <c r="F12" s="271"/>
      <c r="G12" s="271"/>
      <c r="H12" s="272">
        <v>0</v>
      </c>
      <c r="I12" s="273">
        <f t="shared" si="0"/>
        <v>0</v>
      </c>
    </row>
    <row r="13" spans="1:9" x14ac:dyDescent="0.25">
      <c r="A13" s="30">
        <v>5</v>
      </c>
      <c r="B13" s="12"/>
      <c r="C13" s="13"/>
      <c r="D13" s="13"/>
      <c r="E13" s="13"/>
      <c r="F13" s="271"/>
      <c r="G13" s="271"/>
      <c r="H13" s="272">
        <v>0</v>
      </c>
      <c r="I13" s="273">
        <f t="shared" si="0"/>
        <v>0</v>
      </c>
    </row>
    <row r="14" spans="1:9" x14ac:dyDescent="0.25">
      <c r="A14" s="30">
        <v>6</v>
      </c>
      <c r="B14" s="12"/>
      <c r="C14" s="13"/>
      <c r="D14" s="13"/>
      <c r="E14" s="13"/>
      <c r="F14" s="271"/>
      <c r="G14" s="271"/>
      <c r="H14" s="272">
        <v>0</v>
      </c>
      <c r="I14" s="273">
        <f t="shared" si="0"/>
        <v>0</v>
      </c>
    </row>
    <row r="15" spans="1:9" x14ac:dyDescent="0.25">
      <c r="A15" s="30">
        <v>7</v>
      </c>
      <c r="B15" s="12"/>
      <c r="C15" s="13"/>
      <c r="D15" s="13"/>
      <c r="E15" s="13"/>
      <c r="F15" s="271"/>
      <c r="G15" s="271"/>
      <c r="H15" s="272">
        <v>0</v>
      </c>
      <c r="I15" s="273">
        <f t="shared" si="0"/>
        <v>0</v>
      </c>
    </row>
    <row r="16" spans="1:9" x14ac:dyDescent="0.25">
      <c r="A16" s="30">
        <v>8</v>
      </c>
      <c r="B16" s="12"/>
      <c r="C16" s="13"/>
      <c r="D16" s="13"/>
      <c r="E16" s="13"/>
      <c r="F16" s="271"/>
      <c r="G16" s="271"/>
      <c r="H16" s="272">
        <v>0</v>
      </c>
      <c r="I16" s="273">
        <f t="shared" si="0"/>
        <v>0</v>
      </c>
    </row>
    <row r="17" spans="1:9" x14ac:dyDescent="0.25">
      <c r="A17" s="30">
        <v>9</v>
      </c>
      <c r="B17" s="12"/>
      <c r="C17" s="13"/>
      <c r="D17" s="13"/>
      <c r="E17" s="13"/>
      <c r="F17" s="271"/>
      <c r="G17" s="271"/>
      <c r="H17" s="272">
        <v>0</v>
      </c>
      <c r="I17" s="273">
        <f t="shared" si="0"/>
        <v>0</v>
      </c>
    </row>
    <row r="18" spans="1:9" x14ac:dyDescent="0.25">
      <c r="A18" s="30">
        <v>10</v>
      </c>
      <c r="B18" s="12"/>
      <c r="C18" s="13"/>
      <c r="D18" s="13"/>
      <c r="E18" s="13"/>
      <c r="F18" s="271"/>
      <c r="G18" s="271"/>
      <c r="H18" s="272">
        <v>0</v>
      </c>
      <c r="I18" s="273">
        <f t="shared" si="0"/>
        <v>0</v>
      </c>
    </row>
    <row r="19" spans="1:9" x14ac:dyDescent="0.25">
      <c r="A19" s="30">
        <v>11</v>
      </c>
      <c r="B19" s="12"/>
      <c r="C19" s="13"/>
      <c r="D19" s="13"/>
      <c r="E19" s="13"/>
      <c r="F19" s="271"/>
      <c r="G19" s="271"/>
      <c r="H19" s="272">
        <v>0</v>
      </c>
      <c r="I19" s="273">
        <f t="shared" si="0"/>
        <v>0</v>
      </c>
    </row>
    <row r="20" spans="1:9" x14ac:dyDescent="0.25">
      <c r="A20" s="30">
        <v>12</v>
      </c>
      <c r="B20" s="12"/>
      <c r="C20" s="13"/>
      <c r="D20" s="13"/>
      <c r="E20" s="13"/>
      <c r="F20" s="271"/>
      <c r="G20" s="271"/>
      <c r="H20" s="272">
        <v>0</v>
      </c>
      <c r="I20" s="273">
        <f t="shared" si="0"/>
        <v>0</v>
      </c>
    </row>
    <row r="21" spans="1:9" x14ac:dyDescent="0.25">
      <c r="A21" s="30">
        <v>13</v>
      </c>
      <c r="B21" s="12"/>
      <c r="C21" s="13"/>
      <c r="D21" s="13"/>
      <c r="E21" s="13"/>
      <c r="F21" s="271"/>
      <c r="G21" s="271"/>
      <c r="H21" s="272">
        <v>0</v>
      </c>
      <c r="I21" s="273">
        <f t="shared" si="0"/>
        <v>0</v>
      </c>
    </row>
    <row r="22" spans="1:9" x14ac:dyDescent="0.25">
      <c r="A22" s="30">
        <v>14</v>
      </c>
      <c r="B22" s="12"/>
      <c r="C22" s="13"/>
      <c r="D22" s="13"/>
      <c r="E22" s="13"/>
      <c r="F22" s="271"/>
      <c r="G22" s="271"/>
      <c r="H22" s="272">
        <v>0</v>
      </c>
      <c r="I22" s="273">
        <f t="shared" si="0"/>
        <v>0</v>
      </c>
    </row>
    <row r="23" spans="1:9" x14ac:dyDescent="0.25">
      <c r="A23" s="30">
        <v>15</v>
      </c>
      <c r="B23" s="12"/>
      <c r="C23" s="13"/>
      <c r="D23" s="13"/>
      <c r="E23" s="13"/>
      <c r="F23" s="271"/>
      <c r="G23" s="271"/>
      <c r="H23" s="272">
        <v>0</v>
      </c>
      <c r="I23" s="273">
        <f t="shared" si="0"/>
        <v>0</v>
      </c>
    </row>
    <row r="24" spans="1:9" x14ac:dyDescent="0.25">
      <c r="A24" s="30">
        <v>16</v>
      </c>
      <c r="B24" s="12"/>
      <c r="C24" s="13"/>
      <c r="D24" s="13"/>
      <c r="E24" s="13"/>
      <c r="F24" s="271"/>
      <c r="G24" s="271"/>
      <c r="H24" s="272">
        <v>0</v>
      </c>
      <c r="I24" s="273">
        <f t="shared" si="0"/>
        <v>0</v>
      </c>
    </row>
    <row r="25" spans="1:9" x14ac:dyDescent="0.25">
      <c r="A25" s="30">
        <v>17</v>
      </c>
      <c r="B25" s="12"/>
      <c r="C25" s="13"/>
      <c r="D25" s="13"/>
      <c r="E25" s="13"/>
      <c r="F25" s="271"/>
      <c r="G25" s="271"/>
      <c r="H25" s="272">
        <v>0</v>
      </c>
      <c r="I25" s="273">
        <f t="shared" si="0"/>
        <v>0</v>
      </c>
    </row>
    <row r="26" spans="1:9" x14ac:dyDescent="0.25">
      <c r="A26" s="30">
        <v>18</v>
      </c>
      <c r="B26" s="12"/>
      <c r="C26" s="13"/>
      <c r="D26" s="13"/>
      <c r="E26" s="13"/>
      <c r="F26" s="271"/>
      <c r="G26" s="271"/>
      <c r="H26" s="272">
        <v>0</v>
      </c>
      <c r="I26" s="273">
        <f t="shared" si="0"/>
        <v>0</v>
      </c>
    </row>
    <row r="27" spans="1:9" x14ac:dyDescent="0.25">
      <c r="A27" s="30">
        <v>19</v>
      </c>
      <c r="B27" s="12"/>
      <c r="C27" s="13"/>
      <c r="D27" s="13"/>
      <c r="E27" s="13"/>
      <c r="F27" s="271"/>
      <c r="G27" s="271"/>
      <c r="H27" s="272">
        <v>0</v>
      </c>
      <c r="I27" s="273">
        <f t="shared" si="0"/>
        <v>0</v>
      </c>
    </row>
    <row r="28" spans="1:9" x14ac:dyDescent="0.25">
      <c r="A28" s="30">
        <v>20</v>
      </c>
      <c r="B28" s="12"/>
      <c r="C28" s="13"/>
      <c r="D28" s="13"/>
      <c r="E28" s="13"/>
      <c r="F28" s="271"/>
      <c r="G28" s="271"/>
      <c r="H28" s="272">
        <v>0</v>
      </c>
      <c r="I28" s="273">
        <f t="shared" si="0"/>
        <v>0</v>
      </c>
    </row>
    <row r="29" spans="1:9" x14ac:dyDescent="0.25">
      <c r="A29" s="30">
        <v>21</v>
      </c>
      <c r="B29" s="12"/>
      <c r="C29" s="13"/>
      <c r="D29" s="13"/>
      <c r="E29" s="13"/>
      <c r="F29" s="271"/>
      <c r="G29" s="271"/>
      <c r="H29" s="272">
        <v>0</v>
      </c>
      <c r="I29" s="273">
        <f t="shared" si="0"/>
        <v>0</v>
      </c>
    </row>
    <row r="30" spans="1:9" ht="13.5" thickBot="1" x14ac:dyDescent="0.3">
      <c r="A30" s="274">
        <v>22</v>
      </c>
      <c r="B30" s="282"/>
      <c r="C30" s="283"/>
      <c r="D30" s="283"/>
      <c r="E30" s="283"/>
      <c r="F30" s="284"/>
      <c r="G30" s="284"/>
      <c r="H30" s="285">
        <v>0</v>
      </c>
      <c r="I30" s="286">
        <f t="shared" si="0"/>
        <v>0</v>
      </c>
    </row>
    <row r="31" spans="1:9" ht="14.25" thickTop="1" thickBot="1" x14ac:dyDescent="0.3">
      <c r="A31" s="369" t="s">
        <v>19</v>
      </c>
      <c r="B31" s="370"/>
      <c r="C31" s="370"/>
      <c r="D31" s="281"/>
      <c r="E31" s="281"/>
      <c r="F31" s="281"/>
      <c r="G31" s="281"/>
      <c r="H31" s="275">
        <f>SUM(H9:H30)</f>
        <v>0</v>
      </c>
      <c r="I31" s="276">
        <f>SUM(I9:I30)</f>
        <v>0</v>
      </c>
    </row>
    <row r="32" spans="1:9" ht="13.5" thickBot="1" x14ac:dyDescent="0.3"/>
    <row r="33" spans="1:9" ht="15" customHeight="1" x14ac:dyDescent="0.25">
      <c r="A33" s="2"/>
      <c r="B33" s="26" t="s">
        <v>20</v>
      </c>
      <c r="C33" s="357"/>
      <c r="D33" s="358"/>
      <c r="E33" s="358"/>
      <c r="F33" s="358"/>
      <c r="G33" s="358"/>
      <c r="H33" s="371"/>
      <c r="I33" s="2"/>
    </row>
    <row r="34" spans="1:9" x14ac:dyDescent="0.25">
      <c r="A34" s="2"/>
      <c r="B34" s="278" t="s">
        <v>21</v>
      </c>
      <c r="C34" s="359"/>
      <c r="D34" s="360"/>
      <c r="E34" s="360"/>
      <c r="F34" s="360"/>
      <c r="G34" s="360"/>
      <c r="H34" s="372"/>
      <c r="I34" s="2"/>
    </row>
    <row r="35" spans="1:9" x14ac:dyDescent="0.25">
      <c r="A35" s="2"/>
      <c r="B35" s="278" t="s">
        <v>22</v>
      </c>
      <c r="C35" s="359"/>
      <c r="D35" s="360"/>
      <c r="E35" s="360"/>
      <c r="F35" s="360"/>
      <c r="G35" s="360"/>
      <c r="H35" s="372"/>
      <c r="I35" s="2"/>
    </row>
    <row r="36" spans="1:9" ht="15.75" customHeight="1" thickBot="1" x14ac:dyDescent="0.3">
      <c r="A36" s="2"/>
      <c r="B36" s="279" t="s">
        <v>23</v>
      </c>
      <c r="C36" s="361"/>
      <c r="D36" s="362"/>
      <c r="E36" s="362"/>
      <c r="F36" s="362"/>
      <c r="G36" s="362"/>
      <c r="H36" s="373"/>
      <c r="I36" s="2"/>
    </row>
  </sheetData>
  <sheetProtection algorithmName="SHA-512" hashValue="fiwR/RgfPDov0hnerVacmiKrrp1AwE25/RJ7wvA6fRT2GWS95vb4UkPtZhxkIyo2IUUVzoklQz1FCHajfDK+Tw==" saltValue="9UcJCyifiAioxwl/5kO67g==" spinCount="100000" sheet="1" formatColumns="0" formatRows="0" selectLockedCells="1"/>
  <mergeCells count="12">
    <mergeCell ref="C33:H33"/>
    <mergeCell ref="C34:H34"/>
    <mergeCell ref="C35:H35"/>
    <mergeCell ref="C36:H36"/>
    <mergeCell ref="A1:I5"/>
    <mergeCell ref="A6:I6"/>
    <mergeCell ref="A7:A8"/>
    <mergeCell ref="B7:B8"/>
    <mergeCell ref="C7:C8"/>
    <mergeCell ref="E7:E8"/>
    <mergeCell ref="H7:H8"/>
    <mergeCell ref="A31:C31"/>
  </mergeCells>
  <pageMargins left="0.7" right="0.7" top="0.75" bottom="0.75" header="0.3" footer="0.3"/>
  <pageSetup scale="44" orientation="portrait" verticalDpi="1200"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tabSelected="1" view="pageBreakPreview" topLeftCell="A8" zoomScaleNormal="100" zoomScaleSheetLayoutView="100" workbookViewId="0">
      <selection activeCell="C29" sqref="C29:G29"/>
    </sheetView>
  </sheetViews>
  <sheetFormatPr baseColWidth="10" defaultColWidth="11.42578125" defaultRowHeight="15" x14ac:dyDescent="0.25"/>
  <cols>
    <col min="1" max="1" width="12.7109375" style="157" customWidth="1"/>
    <col min="2" max="2" width="15.5703125" style="158" customWidth="1"/>
    <col min="3" max="3" width="46.28515625" style="159" customWidth="1"/>
    <col min="4" max="4" width="12" style="160" customWidth="1"/>
    <col min="5" max="5" width="18.140625" style="141" customWidth="1"/>
    <col min="6" max="6" width="7.140625" style="141" customWidth="1"/>
    <col min="7" max="7" width="17.42578125" style="141" bestFit="1" customWidth="1"/>
    <col min="8" max="8" width="24.5703125" style="141" bestFit="1" customWidth="1"/>
    <col min="9" max="9" width="17.42578125" style="141" bestFit="1" customWidth="1"/>
    <col min="10" max="10" width="26.5703125" style="139" customWidth="1"/>
    <col min="11" max="11" width="21" style="140" bestFit="1" customWidth="1"/>
    <col min="12" max="16384" width="11.42578125" style="141"/>
  </cols>
  <sheetData>
    <row r="1" spans="1:11" s="115" customFormat="1" ht="15" customHeight="1" x14ac:dyDescent="0.2">
      <c r="A1" s="374" t="s">
        <v>385</v>
      </c>
      <c r="B1" s="375"/>
      <c r="C1" s="375"/>
      <c r="D1" s="375"/>
      <c r="E1" s="375"/>
      <c r="F1" s="375"/>
      <c r="G1" s="375"/>
      <c r="H1" s="376"/>
      <c r="I1" s="112"/>
      <c r="J1" s="113"/>
      <c r="K1" s="114"/>
    </row>
    <row r="2" spans="1:11" s="115" customFormat="1" ht="12" customHeight="1" x14ac:dyDescent="0.2">
      <c r="A2" s="377"/>
      <c r="B2" s="378"/>
      <c r="C2" s="378"/>
      <c r="D2" s="378"/>
      <c r="E2" s="378"/>
      <c r="F2" s="378"/>
      <c r="G2" s="378"/>
      <c r="H2" s="379"/>
      <c r="I2" s="112"/>
      <c r="J2" s="113"/>
      <c r="K2" s="114"/>
    </row>
    <row r="3" spans="1:11" s="115" customFormat="1" ht="12" customHeight="1" x14ac:dyDescent="0.2">
      <c r="A3" s="377"/>
      <c r="B3" s="378"/>
      <c r="C3" s="378"/>
      <c r="D3" s="378"/>
      <c r="E3" s="378"/>
      <c r="F3" s="378"/>
      <c r="G3" s="378"/>
      <c r="H3" s="379"/>
      <c r="I3" s="112"/>
      <c r="J3" s="113"/>
      <c r="K3" s="114"/>
    </row>
    <row r="4" spans="1:11" s="115" customFormat="1" ht="19.5" customHeight="1" x14ac:dyDescent="0.2">
      <c r="A4" s="377"/>
      <c r="B4" s="378"/>
      <c r="C4" s="378"/>
      <c r="D4" s="378"/>
      <c r="E4" s="378"/>
      <c r="F4" s="378"/>
      <c r="G4" s="378"/>
      <c r="H4" s="379"/>
      <c r="I4" s="112"/>
      <c r="J4" s="113"/>
      <c r="K4" s="114"/>
    </row>
    <row r="5" spans="1:11" s="115" customFormat="1" ht="6" customHeight="1" thickBot="1" x14ac:dyDescent="0.25">
      <c r="A5" s="380"/>
      <c r="B5" s="381"/>
      <c r="C5" s="381"/>
      <c r="D5" s="381"/>
      <c r="E5" s="381"/>
      <c r="F5" s="381"/>
      <c r="G5" s="381"/>
      <c r="H5" s="382"/>
      <c r="I5" s="112"/>
      <c r="J5" s="113"/>
      <c r="K5" s="114"/>
    </row>
    <row r="6" spans="1:11" s="115" customFormat="1" ht="18.75" customHeight="1" x14ac:dyDescent="0.2">
      <c r="A6" s="383" t="s">
        <v>386</v>
      </c>
      <c r="B6" s="384"/>
      <c r="C6" s="384"/>
      <c r="D6" s="384"/>
      <c r="E6" s="384"/>
      <c r="F6" s="384"/>
      <c r="G6" s="384"/>
      <c r="H6" s="385"/>
      <c r="I6" s="116"/>
      <c r="J6" s="113"/>
      <c r="K6" s="114"/>
    </row>
    <row r="7" spans="1:11" s="120" customFormat="1" ht="12" x14ac:dyDescent="0.2">
      <c r="A7" s="386" t="s">
        <v>0</v>
      </c>
      <c r="B7" s="387" t="s">
        <v>387</v>
      </c>
      <c r="C7" s="387" t="s">
        <v>388</v>
      </c>
      <c r="D7" s="388" t="s">
        <v>389</v>
      </c>
      <c r="E7" s="389" t="s">
        <v>390</v>
      </c>
      <c r="F7" s="389"/>
      <c r="G7" s="389"/>
      <c r="H7" s="390"/>
      <c r="I7" s="117"/>
      <c r="J7" s="118"/>
      <c r="K7" s="119"/>
    </row>
    <row r="8" spans="1:11" s="120" customFormat="1" ht="22.5" x14ac:dyDescent="0.2">
      <c r="A8" s="386"/>
      <c r="B8" s="387"/>
      <c r="C8" s="387"/>
      <c r="D8" s="388"/>
      <c r="E8" s="204" t="s">
        <v>391</v>
      </c>
      <c r="F8" s="204" t="s">
        <v>392</v>
      </c>
      <c r="G8" s="204" t="s">
        <v>393</v>
      </c>
      <c r="H8" s="205" t="s">
        <v>394</v>
      </c>
      <c r="I8" s="117"/>
      <c r="J8" s="118"/>
      <c r="K8" s="119"/>
    </row>
    <row r="9" spans="1:11" s="120" customFormat="1" ht="12" x14ac:dyDescent="0.2">
      <c r="A9" s="386"/>
      <c r="B9" s="387"/>
      <c r="C9" s="387"/>
      <c r="D9" s="388"/>
      <c r="E9" s="389" t="s">
        <v>395</v>
      </c>
      <c r="F9" s="389"/>
      <c r="G9" s="389"/>
      <c r="H9" s="390"/>
      <c r="I9" s="117"/>
      <c r="J9" s="118"/>
      <c r="K9" s="119"/>
    </row>
    <row r="10" spans="1:11" s="128" customFormat="1" ht="25.5" customHeight="1" x14ac:dyDescent="0.2">
      <c r="A10" s="121">
        <f>'EMR '!A315</f>
        <v>2</v>
      </c>
      <c r="B10" s="391" t="str">
        <f>'EMR '!B315</f>
        <v>LICENCIAMIENTO</v>
      </c>
      <c r="C10" s="392"/>
      <c r="D10" s="122">
        <f>+D11</f>
        <v>30</v>
      </c>
      <c r="E10" s="123">
        <f>E11</f>
        <v>0</v>
      </c>
      <c r="F10" s="123"/>
      <c r="G10" s="123">
        <f>G11</f>
        <v>0</v>
      </c>
      <c r="H10" s="124">
        <f>H11</f>
        <v>0</v>
      </c>
      <c r="I10" s="125"/>
      <c r="J10" s="126"/>
      <c r="K10" s="127"/>
    </row>
    <row r="11" spans="1:11" s="120" customFormat="1" ht="21" customHeight="1" x14ac:dyDescent="0.2">
      <c r="A11" s="129" t="str">
        <f>'EMR '!A316</f>
        <v>2.1</v>
      </c>
      <c r="B11" s="393" t="str">
        <f>'EMR '!B316</f>
        <v>EMR-21</v>
      </c>
      <c r="C11" s="393"/>
      <c r="D11" s="130">
        <f>SUM(D12+D13+D14+D15)</f>
        <v>30</v>
      </c>
      <c r="E11" s="131">
        <f>SUM(E12:E15)</f>
        <v>0</v>
      </c>
      <c r="F11" s="131"/>
      <c r="G11" s="131">
        <f>SUM(G12:G15)</f>
        <v>0</v>
      </c>
      <c r="H11" s="132">
        <f>SUM(H12:H16)</f>
        <v>0</v>
      </c>
      <c r="I11" s="125"/>
      <c r="J11" s="118"/>
      <c r="K11" s="119"/>
    </row>
    <row r="12" spans="1:11" ht="21" customHeight="1" x14ac:dyDescent="0.25">
      <c r="A12" s="133">
        <f>'EMR '!A317</f>
        <v>1</v>
      </c>
      <c r="B12" s="394" t="str">
        <f>'EMR '!C317</f>
        <v xml:space="preserve">Usuario Implementador </v>
      </c>
      <c r="C12" s="395"/>
      <c r="D12" s="133">
        <f>'EMR '!D317</f>
        <v>2</v>
      </c>
      <c r="E12" s="134">
        <v>0</v>
      </c>
      <c r="F12" s="135">
        <v>0</v>
      </c>
      <c r="G12" s="136">
        <f>(+E12*F12)*D12</f>
        <v>0</v>
      </c>
      <c r="H12" s="137">
        <f>(D12*E12)+G12</f>
        <v>0</v>
      </c>
      <c r="I12" s="138"/>
    </row>
    <row r="13" spans="1:11" ht="15.75" customHeight="1" x14ac:dyDescent="0.25">
      <c r="A13" s="133">
        <f>'EMR '!A318</f>
        <v>2</v>
      </c>
      <c r="B13" s="394" t="str">
        <f>'EMR '!C318</f>
        <v xml:space="preserve">Usuario Interno nombrado  </v>
      </c>
      <c r="C13" s="395"/>
      <c r="D13" s="133">
        <f>'EMR '!D318</f>
        <v>4</v>
      </c>
      <c r="E13" s="134">
        <v>0</v>
      </c>
      <c r="F13" s="135">
        <v>0</v>
      </c>
      <c r="G13" s="136">
        <f>(+E13*F13)*D13</f>
        <v>0</v>
      </c>
      <c r="H13" s="137">
        <f>(D13*E13)+G13</f>
        <v>0</v>
      </c>
      <c r="I13" s="138"/>
    </row>
    <row r="14" spans="1:11" ht="15.75" customHeight="1" x14ac:dyDescent="0.25">
      <c r="A14" s="133">
        <f>'EMR '!A319</f>
        <v>3</v>
      </c>
      <c r="B14" s="394" t="str">
        <f>'EMR '!C319</f>
        <v xml:space="preserve">Usuario Interno concurrente   </v>
      </c>
      <c r="C14" s="395"/>
      <c r="D14" s="133">
        <f>'EMR '!D319</f>
        <v>20</v>
      </c>
      <c r="E14" s="134">
        <v>0</v>
      </c>
      <c r="F14" s="135">
        <v>0</v>
      </c>
      <c r="G14" s="136">
        <f>(+E14*F14)*D14</f>
        <v>0</v>
      </c>
      <c r="H14" s="137">
        <f>(D14*E14)+G14</f>
        <v>0</v>
      </c>
      <c r="I14" s="138"/>
    </row>
    <row r="15" spans="1:11" ht="15.75" customHeight="1" x14ac:dyDescent="0.25">
      <c r="A15" s="133">
        <f>'EMR '!A320</f>
        <v>4</v>
      </c>
      <c r="B15" s="394" t="str">
        <f>'EMR '!C320</f>
        <v xml:space="preserve">Usuario Externo concurrente </v>
      </c>
      <c r="C15" s="395"/>
      <c r="D15" s="133">
        <f>'EMR '!D320</f>
        <v>4</v>
      </c>
      <c r="E15" s="134">
        <v>0</v>
      </c>
      <c r="F15" s="135">
        <v>0</v>
      </c>
      <c r="G15" s="136">
        <f>(+E15*F15)*D15</f>
        <v>0</v>
      </c>
      <c r="H15" s="137">
        <f>(D15*E15)+G15</f>
        <v>0</v>
      </c>
      <c r="I15" s="138"/>
    </row>
    <row r="16" spans="1:11" ht="15.75" customHeight="1" x14ac:dyDescent="0.25">
      <c r="A16" s="133">
        <v>5</v>
      </c>
      <c r="B16" s="394" t="s">
        <v>439</v>
      </c>
      <c r="C16" s="395"/>
      <c r="D16" s="133">
        <v>1</v>
      </c>
      <c r="E16" s="134">
        <v>0</v>
      </c>
      <c r="F16" s="135">
        <v>0</v>
      </c>
      <c r="G16" s="136">
        <f>(+E16*F16)*D16</f>
        <v>0</v>
      </c>
      <c r="H16" s="137">
        <f>(D16*E16)+G16</f>
        <v>0</v>
      </c>
      <c r="I16" s="138"/>
    </row>
    <row r="17" spans="1:11" s="139" customFormat="1" ht="23.25" customHeight="1" x14ac:dyDescent="0.25">
      <c r="A17" s="121">
        <f>'EMR '!A321</f>
        <v>3</v>
      </c>
      <c r="B17" s="391" t="str">
        <f>'EMR '!B321</f>
        <v>INFRAESTRUCTURA</v>
      </c>
      <c r="C17" s="392"/>
      <c r="D17" s="122">
        <f>D18</f>
        <v>0</v>
      </c>
      <c r="E17" s="123">
        <f>E18</f>
        <v>0</v>
      </c>
      <c r="F17" s="123"/>
      <c r="G17" s="123">
        <f>G18</f>
        <v>0</v>
      </c>
      <c r="H17" s="124">
        <f>SUM(H18)</f>
        <v>0</v>
      </c>
      <c r="I17" s="143"/>
      <c r="K17" s="140"/>
    </row>
    <row r="18" spans="1:11" s="139" customFormat="1" ht="15" customHeight="1" x14ac:dyDescent="0.25">
      <c r="A18" s="129" t="str">
        <f>'EMR '!A322</f>
        <v>3.1</v>
      </c>
      <c r="B18" s="396" t="str">
        <f>'EMR '!B322</f>
        <v>EMR-31</v>
      </c>
      <c r="C18" s="397"/>
      <c r="D18" s="130">
        <f>D19</f>
        <v>0</v>
      </c>
      <c r="E18" s="131">
        <f>SUM(E19:E19)</f>
        <v>0</v>
      </c>
      <c r="F18" s="131"/>
      <c r="G18" s="131">
        <f>SUM(G19:G19)</f>
        <v>0</v>
      </c>
      <c r="H18" s="132">
        <f>SUM(H19:H22)</f>
        <v>0</v>
      </c>
      <c r="I18" s="125"/>
      <c r="K18" s="140"/>
    </row>
    <row r="19" spans="1:11" s="139" customFormat="1" ht="21" customHeight="1" x14ac:dyDescent="0.25">
      <c r="A19" s="133">
        <f>'EMR '!A323</f>
        <v>1</v>
      </c>
      <c r="B19" s="394" t="str">
        <f>'EMR '!C323</f>
        <v>IIAS DE PROCESAMIENTO</v>
      </c>
      <c r="C19" s="395"/>
      <c r="D19" s="259">
        <v>0</v>
      </c>
      <c r="E19" s="142">
        <v>0</v>
      </c>
      <c r="F19" s="135">
        <v>0</v>
      </c>
      <c r="G19" s="136">
        <f>(+E19*F19)*D19</f>
        <v>0</v>
      </c>
      <c r="H19" s="137">
        <f>(D19*E19)+G19</f>
        <v>0</v>
      </c>
      <c r="I19" s="144"/>
      <c r="K19" s="140"/>
    </row>
    <row r="20" spans="1:11" s="139" customFormat="1" ht="21" customHeight="1" x14ac:dyDescent="0.25">
      <c r="A20" s="133">
        <f>'EMR '!A324</f>
        <v>2</v>
      </c>
      <c r="B20" s="394" t="str">
        <f>'EMR '!C324</f>
        <v>IIAS DE ALMACENAMIENTO</v>
      </c>
      <c r="C20" s="395"/>
      <c r="D20" s="259">
        <v>0</v>
      </c>
      <c r="E20" s="142">
        <v>0</v>
      </c>
      <c r="F20" s="135">
        <v>0</v>
      </c>
      <c r="G20" s="136">
        <f>(+E20*F20)*D20</f>
        <v>0</v>
      </c>
      <c r="H20" s="137">
        <f>(D20*E20)+G20</f>
        <v>0</v>
      </c>
      <c r="I20" s="144"/>
      <c r="K20" s="140"/>
    </row>
    <row r="21" spans="1:11" s="139" customFormat="1" ht="21" customHeight="1" x14ac:dyDescent="0.25">
      <c r="A21" s="133">
        <f>'EMR '!A325</f>
        <v>3</v>
      </c>
      <c r="B21" s="394" t="str">
        <f>'EMR '!C325</f>
        <v>IIAS DE MEMORIA</v>
      </c>
      <c r="C21" s="395"/>
      <c r="D21" s="259">
        <v>0</v>
      </c>
      <c r="E21" s="142">
        <v>0</v>
      </c>
      <c r="F21" s="135">
        <v>0</v>
      </c>
      <c r="G21" s="136">
        <f>(+E21*F21)*D21</f>
        <v>0</v>
      </c>
      <c r="H21" s="137">
        <f>(D21*E21)+G21</f>
        <v>0</v>
      </c>
      <c r="I21" s="144"/>
      <c r="K21" s="140"/>
    </row>
    <row r="22" spans="1:11" s="139" customFormat="1" ht="21" customHeight="1" x14ac:dyDescent="0.25">
      <c r="A22" s="133">
        <f>'EMR '!A326</f>
        <v>4</v>
      </c>
      <c r="B22" s="394" t="str">
        <f>'EMR '!C326</f>
        <v>Ancho de banda de download 500 GB/MES</v>
      </c>
      <c r="C22" s="395"/>
      <c r="D22" s="259">
        <v>0</v>
      </c>
      <c r="E22" s="142">
        <v>0</v>
      </c>
      <c r="F22" s="135">
        <v>0</v>
      </c>
      <c r="G22" s="136">
        <f>(+E22*F22)*D22</f>
        <v>0</v>
      </c>
      <c r="H22" s="137">
        <f>(D22*E22)+G22</f>
        <v>0</v>
      </c>
      <c r="I22" s="144"/>
      <c r="K22" s="140"/>
    </row>
    <row r="23" spans="1:11" s="139" customFormat="1" ht="29.25" customHeight="1" x14ac:dyDescent="0.25">
      <c r="A23" s="121">
        <f>'EMR '!A327</f>
        <v>4</v>
      </c>
      <c r="B23" s="391" t="str">
        <f>'EMR '!B327</f>
        <v>CAPACITACION</v>
      </c>
      <c r="C23" s="392"/>
      <c r="D23" s="122">
        <f>D24</f>
        <v>2</v>
      </c>
      <c r="E23" s="123">
        <f>E24</f>
        <v>0</v>
      </c>
      <c r="F23" s="123"/>
      <c r="G23" s="123">
        <f>G24</f>
        <v>0</v>
      </c>
      <c r="H23" s="124">
        <f>H24</f>
        <v>0</v>
      </c>
      <c r="I23" s="143"/>
      <c r="K23" s="140"/>
    </row>
    <row r="24" spans="1:11" s="139" customFormat="1" ht="15" customHeight="1" x14ac:dyDescent="0.25">
      <c r="A24" s="129" t="str">
        <f>'EMR '!A328</f>
        <v>4.1</v>
      </c>
      <c r="B24" s="396" t="str">
        <f>'[1]EMR '!B799</f>
        <v>EMR-311</v>
      </c>
      <c r="C24" s="397" t="str">
        <f>'[1]EMR '!C799</f>
        <v xml:space="preserve">Instalación y Configuración y puesta en marcha de Servicios de redes de voz, datos y conectividad. </v>
      </c>
      <c r="D24" s="130">
        <f>D25</f>
        <v>2</v>
      </c>
      <c r="E24" s="131">
        <f>SUM(E25)</f>
        <v>0</v>
      </c>
      <c r="F24" s="131"/>
      <c r="G24" s="131">
        <f>(+E24*F24)*D24</f>
        <v>0</v>
      </c>
      <c r="H24" s="132">
        <f>SUM(H25)</f>
        <v>0</v>
      </c>
      <c r="I24" s="125"/>
      <c r="K24" s="140"/>
    </row>
    <row r="25" spans="1:11" s="139" customFormat="1" ht="21" customHeight="1" x14ac:dyDescent="0.25">
      <c r="A25" s="133">
        <f>'EMR '!A329</f>
        <v>1</v>
      </c>
      <c r="B25" s="394" t="str">
        <f>'EMR '!C329</f>
        <v xml:space="preserve">Curso formal de capacitación nivel intermedio implementador </v>
      </c>
      <c r="C25" s="395"/>
      <c r="D25" s="432">
        <v>2</v>
      </c>
      <c r="E25" s="142">
        <v>0</v>
      </c>
      <c r="F25" s="135">
        <v>0</v>
      </c>
      <c r="G25" s="134">
        <f>(+E25*F25)*D25</f>
        <v>0</v>
      </c>
      <c r="H25" s="137">
        <f>(D25*E25)+G25</f>
        <v>0</v>
      </c>
      <c r="I25" s="144"/>
      <c r="K25" s="140"/>
    </row>
    <row r="26" spans="1:11" s="139" customFormat="1" ht="15.75" thickBot="1" x14ac:dyDescent="0.3">
      <c r="A26" s="398"/>
      <c r="B26" s="399"/>
      <c r="C26" s="400" t="s">
        <v>396</v>
      </c>
      <c r="D26" s="401"/>
      <c r="E26" s="145"/>
      <c r="F26" s="145"/>
      <c r="G26" s="145">
        <f>G10+G17+G23</f>
        <v>0</v>
      </c>
      <c r="H26" s="146">
        <f>H10+H17+H23</f>
        <v>0</v>
      </c>
      <c r="I26" s="147"/>
      <c r="K26" s="140"/>
    </row>
    <row r="27" spans="1:11" s="139" customFormat="1" x14ac:dyDescent="0.25">
      <c r="A27" s="148"/>
      <c r="B27" s="148"/>
      <c r="C27" s="148"/>
      <c r="D27" s="148"/>
      <c r="E27" s="148"/>
      <c r="F27" s="148"/>
      <c r="G27" s="148"/>
      <c r="H27" s="148"/>
      <c r="I27" s="149"/>
      <c r="K27" s="140"/>
    </row>
    <row r="28" spans="1:11" s="139" customFormat="1" ht="15.75" thickBot="1" x14ac:dyDescent="0.3">
      <c r="A28" s="148"/>
      <c r="B28" s="148"/>
      <c r="C28" s="148"/>
      <c r="D28" s="148"/>
      <c r="E28" s="148"/>
      <c r="F28" s="148"/>
      <c r="G28" s="148"/>
      <c r="H28" s="148"/>
      <c r="I28" s="150"/>
      <c r="K28" s="140"/>
    </row>
    <row r="29" spans="1:11" s="139" customFormat="1" x14ac:dyDescent="0.25">
      <c r="A29" s="402" t="s">
        <v>20</v>
      </c>
      <c r="B29" s="403"/>
      <c r="C29" s="404"/>
      <c r="D29" s="405"/>
      <c r="E29" s="405"/>
      <c r="F29" s="405"/>
      <c r="G29" s="406"/>
      <c r="H29" s="148"/>
      <c r="I29" s="150"/>
      <c r="K29" s="140"/>
    </row>
    <row r="30" spans="1:11" s="139" customFormat="1" x14ac:dyDescent="0.25">
      <c r="A30" s="407" t="s">
        <v>21</v>
      </c>
      <c r="B30" s="408"/>
      <c r="C30" s="335"/>
      <c r="D30" s="336"/>
      <c r="E30" s="336"/>
      <c r="F30" s="336"/>
      <c r="G30" s="337"/>
      <c r="H30" s="148"/>
      <c r="I30" s="150"/>
      <c r="K30" s="140"/>
    </row>
    <row r="31" spans="1:11" s="139" customFormat="1" x14ac:dyDescent="0.25">
      <c r="A31" s="407" t="s">
        <v>22</v>
      </c>
      <c r="B31" s="408"/>
      <c r="C31" s="335"/>
      <c r="D31" s="336"/>
      <c r="E31" s="336"/>
      <c r="F31" s="336"/>
      <c r="G31" s="337"/>
      <c r="H31" s="148"/>
      <c r="I31" s="150"/>
      <c r="K31" s="140"/>
    </row>
    <row r="32" spans="1:11" s="139" customFormat="1" ht="15.75" thickBot="1" x14ac:dyDescent="0.3">
      <c r="A32" s="409" t="s">
        <v>23</v>
      </c>
      <c r="B32" s="410"/>
      <c r="C32" s="338"/>
      <c r="D32" s="339"/>
      <c r="E32" s="339"/>
      <c r="F32" s="339"/>
      <c r="G32" s="340"/>
      <c r="H32" s="148"/>
      <c r="I32" s="150"/>
      <c r="K32" s="140"/>
    </row>
    <row r="33" spans="1:11" s="139" customFormat="1" x14ac:dyDescent="0.25">
      <c r="A33" s="148"/>
      <c r="B33" s="148"/>
      <c r="C33" s="148"/>
      <c r="D33" s="148"/>
      <c r="E33" s="148"/>
      <c r="F33" s="148"/>
      <c r="G33" s="148"/>
      <c r="H33" s="148"/>
      <c r="I33" s="150"/>
      <c r="K33" s="140"/>
    </row>
    <row r="34" spans="1:11" s="139" customFormat="1" x14ac:dyDescent="0.25">
      <c r="A34" s="151"/>
      <c r="B34" s="151"/>
      <c r="C34" s="151"/>
      <c r="D34" s="151"/>
      <c r="E34" s="151"/>
      <c r="F34" s="151"/>
      <c r="G34" s="151"/>
      <c r="H34" s="151"/>
      <c r="I34" s="150"/>
      <c r="K34" s="140"/>
    </row>
    <row r="35" spans="1:11" s="139" customFormat="1" x14ac:dyDescent="0.25">
      <c r="A35" s="152"/>
      <c r="B35" s="153"/>
      <c r="C35" s="154"/>
      <c r="D35" s="155"/>
      <c r="E35" s="156"/>
      <c r="F35" s="156"/>
      <c r="G35" s="156"/>
      <c r="H35" s="156"/>
      <c r="I35" s="141"/>
      <c r="K35" s="140"/>
    </row>
    <row r="36" spans="1:11" s="139" customFormat="1" x14ac:dyDescent="0.25">
      <c r="A36" s="152"/>
      <c r="B36" s="153"/>
      <c r="C36" s="154" t="s">
        <v>397</v>
      </c>
      <c r="D36" s="155"/>
      <c r="E36" s="156"/>
      <c r="F36" s="156"/>
      <c r="G36" s="156"/>
      <c r="H36" s="156"/>
      <c r="I36" s="141"/>
      <c r="K36" s="140"/>
    </row>
    <row r="37" spans="1:11" s="139" customFormat="1" x14ac:dyDescent="0.25">
      <c r="A37" s="152"/>
      <c r="B37" s="153"/>
      <c r="C37" s="154" t="s">
        <v>398</v>
      </c>
      <c r="D37" s="155"/>
      <c r="E37" s="156"/>
      <c r="F37" s="156"/>
      <c r="G37" s="156"/>
      <c r="H37" s="156"/>
      <c r="I37" s="141"/>
      <c r="K37" s="140"/>
    </row>
    <row r="38" spans="1:11" s="139" customFormat="1" x14ac:dyDescent="0.25">
      <c r="A38" s="152"/>
      <c r="B38" s="153"/>
      <c r="C38" s="154"/>
      <c r="D38" s="155"/>
      <c r="E38" s="156"/>
      <c r="F38" s="156"/>
      <c r="G38" s="156"/>
      <c r="H38" s="156"/>
      <c r="I38" s="141"/>
      <c r="K38" s="140"/>
    </row>
    <row r="39" spans="1:11" s="139" customFormat="1" x14ac:dyDescent="0.25">
      <c r="A39" s="152"/>
      <c r="B39" s="153"/>
      <c r="C39" s="154"/>
      <c r="D39" s="155"/>
      <c r="E39" s="156"/>
      <c r="F39" s="156"/>
      <c r="G39" s="156"/>
      <c r="H39" s="156"/>
      <c r="I39" s="141"/>
      <c r="K39" s="140"/>
    </row>
    <row r="40" spans="1:11" s="139" customFormat="1" x14ac:dyDescent="0.25">
      <c r="A40" s="152"/>
      <c r="B40" s="153"/>
      <c r="C40" s="154"/>
      <c r="D40" s="155"/>
      <c r="E40" s="156"/>
      <c r="F40" s="156"/>
      <c r="G40" s="156"/>
      <c r="H40" s="156"/>
      <c r="I40" s="141"/>
      <c r="K40" s="140"/>
    </row>
    <row r="41" spans="1:11" s="139" customFormat="1" x14ac:dyDescent="0.25">
      <c r="A41" s="152"/>
      <c r="B41" s="153"/>
      <c r="C41" s="154"/>
      <c r="D41" s="155"/>
      <c r="E41" s="156"/>
      <c r="F41" s="156"/>
      <c r="G41" s="156"/>
      <c r="H41" s="156"/>
      <c r="I41" s="141"/>
      <c r="K41" s="140"/>
    </row>
  </sheetData>
  <sheetProtection algorithmName="SHA-512" hashValue="UA7h07n4O9czHWRRa17uLVaBO44iQBGfGWnuK9ut1nmi/47znhwAFxrvfOt05hFUvf5w4wGv6dN/s8pM4xZVtQ==" saltValue="Y3GdZJr3YG/oBlJ6eafAUg==" spinCount="100000" sheet="1" formatColumns="0" formatRows="0" selectLockedCells="1"/>
  <mergeCells count="34">
    <mergeCell ref="A30:B30"/>
    <mergeCell ref="C30:G30"/>
    <mergeCell ref="A31:B31"/>
    <mergeCell ref="C31:G31"/>
    <mergeCell ref="A32:B32"/>
    <mergeCell ref="C32:G32"/>
    <mergeCell ref="B18:C18"/>
    <mergeCell ref="B23:C23"/>
    <mergeCell ref="A26:B26"/>
    <mergeCell ref="C26:D26"/>
    <mergeCell ref="A29:B29"/>
    <mergeCell ref="C29:G29"/>
    <mergeCell ref="B25:C25"/>
    <mergeCell ref="B19:C19"/>
    <mergeCell ref="B20:C20"/>
    <mergeCell ref="B21:C21"/>
    <mergeCell ref="B22:C22"/>
    <mergeCell ref="B24:C24"/>
    <mergeCell ref="B10:C10"/>
    <mergeCell ref="B11:C11"/>
    <mergeCell ref="B17:C17"/>
    <mergeCell ref="B12:C12"/>
    <mergeCell ref="B13:C13"/>
    <mergeCell ref="B14:C14"/>
    <mergeCell ref="B15:C15"/>
    <mergeCell ref="B16:C16"/>
    <mergeCell ref="A1:H5"/>
    <mergeCell ref="A6:H6"/>
    <mergeCell ref="A7:A9"/>
    <mergeCell ref="B7:B9"/>
    <mergeCell ref="C7:C9"/>
    <mergeCell ref="D7:D9"/>
    <mergeCell ref="E7:H7"/>
    <mergeCell ref="E9:H9"/>
  </mergeCells>
  <pageMargins left="0.7" right="0.7" top="0.75" bottom="0.75" header="0.3" footer="0.3"/>
  <pageSetup scale="57"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10" id="{8A32A9D8-2C3B-4EFF-9BFB-4F3763673B4C}">
            <x14:iconSet iconSet="3Symbols" custom="1">
              <x14:cfvo type="percent">
                <xm:f>0</xm:f>
              </x14:cfvo>
              <x14:cfvo type="num">
                <xm:f>TotalCostos!$I$11</xm:f>
              </x14:cfvo>
              <x14:cfvo type="num" gte="0">
                <xm:f>TotalCostos!$I$11</xm:f>
              </x14:cfvo>
              <x14:cfIcon iconSet="3Symbols" iconId="2"/>
              <x14:cfIcon iconSet="3Symbols" iconId="2"/>
              <x14:cfIcon iconSet="3Symbols" iconId="0"/>
            </x14:iconSet>
          </x14:cfRule>
          <x14:cfRule type="cellIs" priority="11" operator="lessThanOrEqual" id="{09D1363D-6BBF-454E-9C41-FD82C11260EB}">
            <xm:f>TotalCostos!$I$11</xm:f>
            <x14:dxf>
              <fill>
                <patternFill>
                  <bgColor rgb="FF00B050"/>
                </patternFill>
              </fill>
            </x14:dxf>
          </x14:cfRule>
          <x14:cfRule type="cellIs" priority="12" operator="greaterThan" id="{AC5B0055-C3A1-4885-A3C5-171DF289C552}">
            <xm:f>TotalCostos!$I$11</xm:f>
            <x14:dxf>
              <font>
                <strike val="0"/>
              </font>
              <fill>
                <patternFill>
                  <bgColor rgb="FFFF0000"/>
                </patternFill>
              </fill>
            </x14:dxf>
          </x14:cfRule>
          <xm:sqref>H23</xm:sqref>
        </x14:conditionalFormatting>
        <x14:conditionalFormatting xmlns:xm="http://schemas.microsoft.com/office/excel/2006/main">
          <x14:cfRule type="iconSet" priority="7" id="{596B2445-D7BE-46D7-96A4-1B05375B76A1}">
            <x14:iconSet iconSet="3Symbols" custom="1">
              <x14:cfvo type="percent">
                <xm:f>0</xm:f>
              </x14:cfvo>
              <x14:cfvo type="num">
                <xm:f>TotalCostos!$I$10</xm:f>
              </x14:cfvo>
              <x14:cfvo type="num" gte="0">
                <xm:f>TotalCostos!$I$10</xm:f>
              </x14:cfvo>
              <x14:cfIcon iconSet="3Symbols" iconId="2"/>
              <x14:cfIcon iconSet="3Symbols" iconId="2"/>
              <x14:cfIcon iconSet="3Symbols" iconId="0"/>
            </x14:iconSet>
          </x14:cfRule>
          <x14:cfRule type="cellIs" priority="8" operator="lessThanOrEqual" id="{4CBF0517-5D40-47C9-ACFE-0BCE4FE13D5F}">
            <xm:f>TotalCostos!$I$10</xm:f>
            <x14:dxf>
              <fill>
                <patternFill>
                  <bgColor rgb="FF00B050"/>
                </patternFill>
              </fill>
            </x14:dxf>
          </x14:cfRule>
          <x14:cfRule type="cellIs" priority="9" operator="greaterThan" id="{BF2AEB3C-E24A-41D6-B65B-E81FD94E1D5F}">
            <xm:f>TotalCostos!$I$10</xm:f>
            <x14:dxf>
              <font>
                <strike val="0"/>
              </font>
              <fill>
                <patternFill>
                  <bgColor rgb="FFFF0000"/>
                </patternFill>
              </fill>
            </x14:dxf>
          </x14:cfRule>
          <xm:sqref>H17</xm:sqref>
        </x14:conditionalFormatting>
        <x14:conditionalFormatting xmlns:xm="http://schemas.microsoft.com/office/excel/2006/main">
          <x14:cfRule type="iconSet" priority="1" id="{CFFB83DB-3EE4-4700-9230-6F3C0A45C4CF}">
            <x14:iconSet iconSet="3Symbols" custom="1">
              <x14:cfvo type="percent">
                <xm:f>0</xm:f>
              </x14:cfvo>
              <x14:cfvo type="num">
                <xm:f>TotalCostos!$I$9</xm:f>
              </x14:cfvo>
              <x14:cfvo type="num" gte="0">
                <xm:f>TotalCostos!$I$9</xm:f>
              </x14:cfvo>
              <x14:cfIcon iconSet="3Symbols" iconId="2"/>
              <x14:cfIcon iconSet="3Symbols" iconId="2"/>
              <x14:cfIcon iconSet="3Symbols" iconId="0"/>
            </x14:iconSet>
          </x14:cfRule>
          <x14:cfRule type="cellIs" priority="2" operator="lessThanOrEqual" id="{1DDFD2F9-2B39-40A3-B5E8-D184E759954C}">
            <xm:f>TotalCostos!$I$9</xm:f>
            <x14:dxf>
              <fill>
                <patternFill>
                  <bgColor rgb="FF00B050"/>
                </patternFill>
              </fill>
            </x14:dxf>
          </x14:cfRule>
          <x14:cfRule type="cellIs" priority="3" operator="greaterThan" id="{381EB786-F733-453F-AA8F-112DA8C4066F}">
            <xm:f>TotalCostos!$I$9</xm:f>
            <x14:dxf>
              <font>
                <strike val="0"/>
              </font>
              <fill>
                <patternFill>
                  <bgColor rgb="FFFF0000"/>
                </patternFill>
              </fill>
            </x14:dxf>
          </x14:cfRule>
          <xm:sqref>H10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view="pageBreakPreview" zoomScale="80" zoomScaleNormal="80" zoomScaleSheetLayoutView="80" workbookViewId="0">
      <selection activeCell="D19" sqref="D19:F19"/>
    </sheetView>
  </sheetViews>
  <sheetFormatPr baseColWidth="10" defaultColWidth="11.42578125" defaultRowHeight="15" x14ac:dyDescent="0.25"/>
  <cols>
    <col min="1" max="1" width="9.42578125" style="268" customWidth="1"/>
    <col min="2" max="3" width="22.140625" style="260" customWidth="1"/>
    <col min="4" max="4" width="26.28515625" style="260" customWidth="1"/>
    <col min="5" max="5" width="26.5703125" style="269" customWidth="1"/>
    <col min="6" max="6" width="14.85546875" style="269" customWidth="1"/>
    <col min="7" max="7" width="6.85546875" style="267" customWidth="1"/>
    <col min="8" max="8" width="0.7109375" style="267" customWidth="1"/>
    <col min="9" max="9" width="19.140625" style="267" hidden="1" customWidth="1"/>
    <col min="10" max="10" width="38.7109375" style="260" hidden="1" customWidth="1"/>
    <col min="11" max="11" width="27.5703125" style="260" hidden="1" customWidth="1"/>
    <col min="12" max="16384" width="11.42578125" style="260"/>
  </cols>
  <sheetData>
    <row r="1" spans="1:11" s="25" customFormat="1" ht="15" customHeight="1" x14ac:dyDescent="0.2">
      <c r="A1" s="290">
        <v>0</v>
      </c>
      <c r="B1" s="291"/>
      <c r="C1" s="291"/>
      <c r="D1" s="291"/>
      <c r="E1" s="291"/>
      <c r="F1" s="161"/>
      <c r="G1" s="162"/>
      <c r="H1" s="162"/>
      <c r="I1" s="162"/>
    </row>
    <row r="2" spans="1:11" s="25" customFormat="1" ht="12" customHeight="1" x14ac:dyDescent="0.2">
      <c r="A2" s="293"/>
      <c r="B2" s="294"/>
      <c r="C2" s="294"/>
      <c r="D2" s="294"/>
      <c r="E2" s="294"/>
      <c r="F2" s="163"/>
      <c r="G2" s="164"/>
      <c r="H2" s="164"/>
      <c r="I2" s="164"/>
    </row>
    <row r="3" spans="1:11" s="25" customFormat="1" ht="12" customHeight="1" x14ac:dyDescent="0.2">
      <c r="A3" s="293"/>
      <c r="B3" s="294"/>
      <c r="C3" s="294"/>
      <c r="D3" s="294"/>
      <c r="E3" s="294"/>
      <c r="F3" s="163"/>
      <c r="G3" s="164"/>
      <c r="H3" s="164"/>
      <c r="I3" s="164"/>
    </row>
    <row r="4" spans="1:11" s="25" customFormat="1" ht="19.5" customHeight="1" x14ac:dyDescent="0.2">
      <c r="A4" s="293"/>
      <c r="B4" s="294"/>
      <c r="C4" s="294"/>
      <c r="D4" s="294"/>
      <c r="E4" s="294"/>
      <c r="F4" s="163"/>
      <c r="G4" s="164"/>
      <c r="H4" s="164"/>
      <c r="I4" s="164"/>
    </row>
    <row r="5" spans="1:11" s="25" customFormat="1" ht="6" customHeight="1" thickBot="1" x14ac:dyDescent="0.25">
      <c r="A5" s="293"/>
      <c r="B5" s="294"/>
      <c r="C5" s="294"/>
      <c r="D5" s="294"/>
      <c r="E5" s="294"/>
      <c r="F5" s="163"/>
      <c r="G5" s="164"/>
      <c r="H5" s="164"/>
      <c r="I5" s="164"/>
    </row>
    <row r="6" spans="1:11" ht="15.75" customHeight="1" thickBot="1" x14ac:dyDescent="0.3">
      <c r="A6" s="413" t="str">
        <f>CostoProductosServicio!A6</f>
        <v>CONVOCATORIA PÚBLICA N° XXX - 2019</v>
      </c>
      <c r="B6" s="414"/>
      <c r="C6" s="414"/>
      <c r="D6" s="414"/>
      <c r="E6" s="414"/>
      <c r="F6" s="415"/>
      <c r="G6" s="165"/>
      <c r="H6" s="165"/>
      <c r="I6" s="165"/>
    </row>
    <row r="7" spans="1:11" ht="15.75" customHeight="1" thickBot="1" x14ac:dyDescent="0.3">
      <c r="A7" s="416" t="s">
        <v>399</v>
      </c>
      <c r="B7" s="417"/>
      <c r="C7" s="417"/>
      <c r="D7" s="417"/>
      <c r="E7" s="417"/>
      <c r="F7" s="418"/>
      <c r="G7" s="166"/>
      <c r="H7" s="166"/>
      <c r="I7" s="166"/>
    </row>
    <row r="8" spans="1:11" ht="33" customHeight="1" thickBot="1" x14ac:dyDescent="0.3">
      <c r="A8" s="167" t="s">
        <v>0</v>
      </c>
      <c r="B8" s="419" t="s">
        <v>388</v>
      </c>
      <c r="C8" s="420"/>
      <c r="D8" s="420"/>
      <c r="E8" s="168" t="s">
        <v>400</v>
      </c>
      <c r="F8" s="193" t="s">
        <v>401</v>
      </c>
      <c r="G8" s="169"/>
      <c r="H8" s="169"/>
      <c r="I8" s="169"/>
    </row>
    <row r="9" spans="1:11" ht="18" customHeight="1" x14ac:dyDescent="0.25">
      <c r="A9" s="170">
        <f>CostoProductosServicio!A10</f>
        <v>2</v>
      </c>
      <c r="B9" s="421" t="str">
        <f>CostoProductosServicio!B10</f>
        <v>LICENCIAMIENTO</v>
      </c>
      <c r="C9" s="421"/>
      <c r="D9" s="422"/>
      <c r="E9" s="192">
        <f>CostoProductosServicio!H10</f>
        <v>0</v>
      </c>
      <c r="F9" s="261">
        <v>0.84615384615384615</v>
      </c>
      <c r="G9" s="171">
        <f>F9</f>
        <v>0.84615384615384615</v>
      </c>
      <c r="H9" s="172">
        <f>G9*E16</f>
        <v>330000000</v>
      </c>
      <c r="I9" s="262">
        <v>330000000</v>
      </c>
      <c r="J9" s="263">
        <f>I9/I12</f>
        <v>0.84615384615384615</v>
      </c>
      <c r="K9" s="263">
        <v>0.84615384615384615</v>
      </c>
    </row>
    <row r="10" spans="1:11" ht="19.5" customHeight="1" x14ac:dyDescent="0.25">
      <c r="A10" s="170">
        <f>CostoProductosServicio!A17</f>
        <v>3</v>
      </c>
      <c r="B10" s="411" t="str">
        <f>CostoProductosServicio!B17</f>
        <v>INFRAESTRUCTURA</v>
      </c>
      <c r="C10" s="411"/>
      <c r="D10" s="412"/>
      <c r="E10" s="192">
        <f>CostoProductosServicio!H17</f>
        <v>0</v>
      </c>
      <c r="F10" s="264">
        <v>0.14102564102564102</v>
      </c>
      <c r="G10" s="171">
        <f t="shared" ref="G10:G12" si="0">F10</f>
        <v>0.14102564102564102</v>
      </c>
      <c r="H10" s="172">
        <f>G10*E16</f>
        <v>55000000</v>
      </c>
      <c r="I10" s="262">
        <v>55000000</v>
      </c>
      <c r="J10" s="263">
        <f>I10/I12</f>
        <v>0.14102564102564102</v>
      </c>
      <c r="K10" s="263">
        <v>0.14102564102564102</v>
      </c>
    </row>
    <row r="11" spans="1:11" ht="19.5" customHeight="1" thickBot="1" x14ac:dyDescent="0.3">
      <c r="A11" s="170">
        <f>CostoProductosServicio!A23</f>
        <v>4</v>
      </c>
      <c r="B11" s="412" t="str">
        <f>CostoProductosServicio!B23</f>
        <v>CAPACITACION</v>
      </c>
      <c r="C11" s="423"/>
      <c r="D11" s="424"/>
      <c r="E11" s="192">
        <f>CostoProductosServicio!H23</f>
        <v>0</v>
      </c>
      <c r="F11" s="265">
        <v>1.282051282051282E-2</v>
      </c>
      <c r="G11" s="171">
        <f>F11</f>
        <v>1.282051282051282E-2</v>
      </c>
      <c r="H11" s="172">
        <f>G11*E16</f>
        <v>5000000</v>
      </c>
      <c r="I11" s="262">
        <v>5000000</v>
      </c>
      <c r="J11" s="263">
        <f>I11/I12</f>
        <v>1.282051282051282E-2</v>
      </c>
      <c r="K11" s="263">
        <v>1.282051282051282E-2</v>
      </c>
    </row>
    <row r="12" spans="1:11" ht="15" customHeight="1" thickBot="1" x14ac:dyDescent="0.3">
      <c r="A12" s="173"/>
      <c r="B12" s="425" t="s">
        <v>402</v>
      </c>
      <c r="C12" s="426"/>
      <c r="D12" s="427"/>
      <c r="E12" s="174">
        <f>SUM(E9:E11)</f>
        <v>0</v>
      </c>
      <c r="F12" s="194">
        <f>SUM(F9:F11)</f>
        <v>1</v>
      </c>
      <c r="G12" s="169">
        <f t="shared" si="0"/>
        <v>1</v>
      </c>
      <c r="H12" s="169">
        <f>SUM(H9:H11)</f>
        <v>390000000</v>
      </c>
      <c r="I12" s="262">
        <v>390000000</v>
      </c>
    </row>
    <row r="13" spans="1:11" x14ac:dyDescent="0.25">
      <c r="A13" s="175"/>
      <c r="B13" s="176"/>
      <c r="C13" s="176"/>
      <c r="D13" s="176"/>
      <c r="E13" s="148"/>
      <c r="F13" s="148"/>
      <c r="G13" s="177"/>
      <c r="H13" s="177"/>
      <c r="I13" s="177"/>
    </row>
    <row r="14" spans="1:11" x14ac:dyDescent="0.25">
      <c r="A14" s="148"/>
      <c r="B14" s="176"/>
      <c r="C14" s="176"/>
      <c r="D14" s="176"/>
      <c r="E14" s="148"/>
      <c r="F14" s="148"/>
      <c r="G14" s="177"/>
      <c r="H14" s="177"/>
      <c r="I14" s="177"/>
    </row>
    <row r="15" spans="1:11" ht="15.75" thickBot="1" x14ac:dyDescent="0.3">
      <c r="A15" s="176"/>
      <c r="B15" s="176"/>
      <c r="C15" s="176"/>
      <c r="D15" s="148"/>
      <c r="E15" s="148"/>
      <c r="F15" s="148"/>
      <c r="G15" s="177"/>
      <c r="H15" s="177"/>
      <c r="I15" s="177"/>
    </row>
    <row r="16" spans="1:11" ht="15.75" customHeight="1" thickBot="1" x14ac:dyDescent="0.3">
      <c r="A16" s="428" t="s">
        <v>403</v>
      </c>
      <c r="B16" s="426"/>
      <c r="C16" s="429"/>
      <c r="D16" s="178">
        <f>E9+E10+E11</f>
        <v>0</v>
      </c>
      <c r="E16" s="179">
        <v>390000000</v>
      </c>
      <c r="F16" s="148"/>
      <c r="G16" s="177"/>
      <c r="H16" s="177"/>
      <c r="I16" s="266"/>
    </row>
    <row r="17" spans="1:9" x14ac:dyDescent="0.25">
      <c r="A17" s="148"/>
      <c r="B17" s="148"/>
      <c r="C17" s="148"/>
      <c r="D17" s="148"/>
      <c r="E17" s="148"/>
      <c r="F17" s="148"/>
      <c r="G17" s="177"/>
      <c r="H17" s="177"/>
      <c r="I17" s="177"/>
    </row>
    <row r="18" spans="1:9" ht="15.75" thickBot="1" x14ac:dyDescent="0.3">
      <c r="A18" s="148"/>
      <c r="B18" s="148"/>
      <c r="C18" s="148"/>
      <c r="D18" s="148"/>
      <c r="E18" s="148"/>
      <c r="F18" s="148"/>
      <c r="G18" s="177"/>
      <c r="H18" s="177"/>
    </row>
    <row r="19" spans="1:9" x14ac:dyDescent="0.25">
      <c r="A19" s="148"/>
      <c r="B19" s="402" t="s">
        <v>20</v>
      </c>
      <c r="C19" s="403"/>
      <c r="D19" s="357"/>
      <c r="E19" s="358"/>
      <c r="F19" s="371"/>
      <c r="G19" s="180"/>
      <c r="H19" s="180"/>
      <c r="I19" s="177"/>
    </row>
    <row r="20" spans="1:9" x14ac:dyDescent="0.25">
      <c r="A20" s="148"/>
      <c r="B20" s="407" t="s">
        <v>21</v>
      </c>
      <c r="C20" s="408"/>
      <c r="D20" s="359"/>
      <c r="E20" s="360"/>
      <c r="F20" s="372"/>
      <c r="G20" s="180"/>
      <c r="H20" s="180"/>
      <c r="I20" s="177"/>
    </row>
    <row r="21" spans="1:9" x14ac:dyDescent="0.25">
      <c r="A21" s="148"/>
      <c r="B21" s="407" t="s">
        <v>22</v>
      </c>
      <c r="C21" s="408"/>
      <c r="D21" s="359"/>
      <c r="E21" s="360"/>
      <c r="F21" s="372"/>
      <c r="G21" s="180"/>
      <c r="H21" s="180"/>
      <c r="I21" s="177"/>
    </row>
    <row r="22" spans="1:9" ht="15.75" thickBot="1" x14ac:dyDescent="0.3">
      <c r="A22" s="148"/>
      <c r="B22" s="409" t="s">
        <v>23</v>
      </c>
      <c r="C22" s="410"/>
      <c r="D22" s="361"/>
      <c r="E22" s="362"/>
      <c r="F22" s="373"/>
      <c r="G22" s="180"/>
      <c r="H22" s="180"/>
      <c r="I22" s="177"/>
    </row>
    <row r="23" spans="1:9" x14ac:dyDescent="0.25">
      <c r="A23" s="148"/>
      <c r="B23" s="148"/>
      <c r="C23" s="148"/>
      <c r="D23" s="148"/>
      <c r="E23" s="148"/>
      <c r="F23" s="148"/>
      <c r="G23" s="177"/>
      <c r="H23" s="177"/>
      <c r="I23" s="177"/>
    </row>
    <row r="24" spans="1:9" x14ac:dyDescent="0.25">
      <c r="A24" s="151"/>
      <c r="B24" s="151"/>
      <c r="C24" s="151"/>
      <c r="D24" s="151"/>
      <c r="E24" s="151"/>
      <c r="F24" s="151"/>
      <c r="G24" s="181"/>
      <c r="H24" s="181"/>
      <c r="I24" s="177"/>
    </row>
    <row r="25" spans="1:9" ht="15.75" thickBot="1" x14ac:dyDescent="0.3">
      <c r="A25" s="182"/>
      <c r="B25" s="183"/>
      <c r="C25" s="183"/>
      <c r="D25" s="183"/>
      <c r="E25" s="151"/>
      <c r="F25" s="151"/>
      <c r="G25" s="181"/>
      <c r="H25" s="181"/>
    </row>
    <row r="26" spans="1:9" ht="16.5" thickBot="1" x14ac:dyDescent="0.3">
      <c r="A26" s="182"/>
      <c r="B26" s="184" t="s">
        <v>404</v>
      </c>
      <c r="C26" s="185"/>
      <c r="D26" s="185"/>
      <c r="E26" s="186"/>
      <c r="F26" s="186"/>
      <c r="G26" s="187"/>
      <c r="H26" s="187"/>
    </row>
    <row r="27" spans="1:9" ht="60" customHeight="1" thickBot="1" x14ac:dyDescent="0.3">
      <c r="A27" s="182"/>
      <c r="B27" s="430" t="s">
        <v>405</v>
      </c>
      <c r="C27" s="431"/>
      <c r="D27" s="431"/>
      <c r="E27" s="151"/>
      <c r="F27" s="151"/>
      <c r="G27" s="181"/>
      <c r="H27" s="181"/>
    </row>
    <row r="28" spans="1:9" x14ac:dyDescent="0.25">
      <c r="A28" s="182"/>
      <c r="B28" s="183"/>
      <c r="C28" s="183"/>
      <c r="D28" s="183"/>
      <c r="E28" s="151"/>
      <c r="F28" s="151"/>
      <c r="G28" s="181"/>
    </row>
    <row r="29" spans="1:9" x14ac:dyDescent="0.25">
      <c r="A29" s="182"/>
      <c r="B29" s="183"/>
      <c r="C29" s="183"/>
      <c r="D29" s="183"/>
      <c r="E29" s="151"/>
      <c r="F29" s="151"/>
      <c r="G29" s="181"/>
    </row>
    <row r="30" spans="1:9" x14ac:dyDescent="0.25">
      <c r="A30" s="182"/>
      <c r="B30" s="183"/>
      <c r="C30" s="183"/>
      <c r="D30" s="183"/>
      <c r="E30" s="151"/>
      <c r="F30" s="151"/>
      <c r="G30" s="181"/>
    </row>
    <row r="31" spans="1:9" x14ac:dyDescent="0.25">
      <c r="A31" s="182"/>
      <c r="B31" s="183"/>
      <c r="C31" s="183"/>
      <c r="D31" s="183"/>
      <c r="E31" s="151"/>
      <c r="F31" s="151"/>
      <c r="G31" s="181"/>
    </row>
    <row r="32" spans="1:9" s="267" customFormat="1" x14ac:dyDescent="0.25">
      <c r="A32" s="182"/>
      <c r="B32" s="183"/>
      <c r="C32" s="183"/>
      <c r="D32" s="183"/>
      <c r="E32" s="151"/>
      <c r="F32" s="151"/>
      <c r="G32" s="181"/>
    </row>
    <row r="33" spans="1:7" s="267" customFormat="1" x14ac:dyDescent="0.25">
      <c r="A33" s="182"/>
      <c r="B33" s="183"/>
      <c r="C33" s="183" t="s">
        <v>397</v>
      </c>
      <c r="D33" s="183"/>
      <c r="E33" s="151"/>
      <c r="F33" s="151"/>
      <c r="G33" s="181"/>
    </row>
    <row r="34" spans="1:7" s="267" customFormat="1" x14ac:dyDescent="0.25">
      <c r="A34" s="182"/>
      <c r="B34" s="183"/>
      <c r="C34" s="183" t="s">
        <v>398</v>
      </c>
      <c r="D34" s="183"/>
      <c r="E34" s="151"/>
      <c r="F34" s="151"/>
      <c r="G34" s="181"/>
    </row>
    <row r="35" spans="1:7" s="267" customFormat="1" x14ac:dyDescent="0.25">
      <c r="A35" s="182"/>
      <c r="B35" s="183"/>
      <c r="C35" s="183"/>
      <c r="D35" s="183"/>
      <c r="E35" s="151"/>
      <c r="F35" s="151"/>
      <c r="G35" s="181"/>
    </row>
    <row r="36" spans="1:7" s="267" customFormat="1" x14ac:dyDescent="0.25">
      <c r="A36" s="182"/>
      <c r="B36" s="183"/>
      <c r="C36" s="183"/>
      <c r="D36" s="183"/>
      <c r="E36" s="151"/>
      <c r="F36" s="151"/>
      <c r="G36" s="181"/>
    </row>
    <row r="37" spans="1:7" s="267" customFormat="1" x14ac:dyDescent="0.25">
      <c r="A37" s="182"/>
      <c r="B37" s="183"/>
      <c r="C37" s="183"/>
      <c r="D37" s="183"/>
      <c r="E37" s="151"/>
      <c r="F37" s="151"/>
      <c r="G37" s="181"/>
    </row>
    <row r="38" spans="1:7" s="267" customFormat="1" x14ac:dyDescent="0.25">
      <c r="A38" s="182"/>
      <c r="B38" s="183"/>
      <c r="C38" s="183"/>
      <c r="D38" s="183"/>
      <c r="E38" s="151"/>
      <c r="F38" s="151"/>
      <c r="G38" s="181"/>
    </row>
    <row r="39" spans="1:7" s="267" customFormat="1" x14ac:dyDescent="0.25">
      <c r="A39" s="182"/>
      <c r="B39" s="183"/>
      <c r="C39" s="183"/>
      <c r="D39" s="183"/>
      <c r="E39" s="151"/>
      <c r="F39" s="151"/>
      <c r="G39" s="181"/>
    </row>
    <row r="40" spans="1:7" s="267" customFormat="1" x14ac:dyDescent="0.25">
      <c r="A40" s="182"/>
      <c r="B40" s="183"/>
      <c r="C40" s="183"/>
      <c r="D40" s="183"/>
      <c r="E40" s="151"/>
      <c r="F40" s="151"/>
      <c r="G40" s="181"/>
    </row>
    <row r="41" spans="1:7" s="267" customFormat="1" x14ac:dyDescent="0.25">
      <c r="A41" s="182"/>
      <c r="B41" s="183"/>
      <c r="C41" s="183"/>
      <c r="D41" s="183"/>
      <c r="E41" s="151"/>
      <c r="F41" s="151"/>
      <c r="G41" s="181"/>
    </row>
  </sheetData>
  <sheetProtection algorithmName="SHA-512" hashValue="9w/LswMx9H82oez1IxHQMTfdD1sFyRh/ihafI0tBefzzpScoTLTztxIQU2VyR7nH4bIUw4m1xty6BuFBBG6ESg==" saltValue="sY7WINwb4NpTmUWfA9fCmA==" spinCount="100000" sheet="1" formatCells="0" formatColumns="0" selectLockedCells="1"/>
  <mergeCells count="18">
    <mergeCell ref="B27:D27"/>
    <mergeCell ref="B20:C20"/>
    <mergeCell ref="D20:F20"/>
    <mergeCell ref="B21:C21"/>
    <mergeCell ref="D21:F21"/>
    <mergeCell ref="B22:C22"/>
    <mergeCell ref="D22:F22"/>
    <mergeCell ref="B11:D11"/>
    <mergeCell ref="B12:D12"/>
    <mergeCell ref="A16:C16"/>
    <mergeCell ref="B19:C19"/>
    <mergeCell ref="D19:F19"/>
    <mergeCell ref="B10:D10"/>
    <mergeCell ref="A1:E5"/>
    <mergeCell ref="A6:F6"/>
    <mergeCell ref="A7:F7"/>
    <mergeCell ref="B8:D8"/>
    <mergeCell ref="B9:D9"/>
  </mergeCells>
  <conditionalFormatting sqref="E9">
    <cfRule type="cellIs" dxfId="5" priority="11" operator="lessThanOrEqual">
      <formula>$I$9</formula>
    </cfRule>
    <cfRule type="cellIs" dxfId="4" priority="12" operator="greaterThan">
      <formula>$I$9</formula>
    </cfRule>
  </conditionalFormatting>
  <conditionalFormatting sqref="E10">
    <cfRule type="cellIs" dxfId="3" priority="8" operator="lessThanOrEqual">
      <formula>$I$10</formula>
    </cfRule>
    <cfRule type="cellIs" dxfId="2" priority="9" operator="greaterThan">
      <formula>$I$10</formula>
    </cfRule>
  </conditionalFormatting>
  <conditionalFormatting sqref="E11">
    <cfRule type="cellIs" dxfId="1" priority="5" operator="lessThanOrEqual">
      <formula>$I$11</formula>
    </cfRule>
    <cfRule type="cellIs" dxfId="0" priority="6" operator="greaterThan">
      <formula>$I$11</formula>
    </cfRule>
  </conditionalFormatting>
  <pageMargins left="0.7" right="0.7" top="0.75" bottom="0.75" header="0.3" footer="0.3"/>
  <pageSetup scale="48"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10" id="{0499152F-7930-483C-BE99-0E53729FD612}">
            <x14:iconSet iconSet="3Symbols" custom="1">
              <x14:cfvo type="percent">
                <xm:f>0</xm:f>
              </x14:cfvo>
              <x14:cfvo type="num">
                <xm:f>$I$9</xm:f>
              </x14:cfvo>
              <x14:cfvo type="num" gte="0">
                <xm:f>$I$9</xm:f>
              </x14:cfvo>
              <x14:cfIcon iconSet="3Symbols" iconId="2"/>
              <x14:cfIcon iconSet="3Symbols" iconId="2"/>
              <x14:cfIcon iconSet="3Symbols" iconId="0"/>
            </x14:iconSet>
          </x14:cfRule>
          <xm:sqref>E9</xm:sqref>
        </x14:conditionalFormatting>
        <x14:conditionalFormatting xmlns:xm="http://schemas.microsoft.com/office/excel/2006/main">
          <x14:cfRule type="iconSet" priority="7" id="{B6702930-C3B5-4416-9FDB-191748DAB843}">
            <x14:iconSet iconSet="3Symbols" custom="1">
              <x14:cfvo type="percent">
                <xm:f>0</xm:f>
              </x14:cfvo>
              <x14:cfvo type="num">
                <xm:f>$I$10</xm:f>
              </x14:cfvo>
              <x14:cfvo type="num" gte="0">
                <xm:f>$I$10</xm:f>
              </x14:cfvo>
              <x14:cfIcon iconSet="3Symbols" iconId="2"/>
              <x14:cfIcon iconSet="3Symbols" iconId="2"/>
              <x14:cfIcon iconSet="3Symbols" iconId="0"/>
            </x14:iconSet>
          </x14:cfRule>
          <xm:sqref>E10</xm:sqref>
        </x14:conditionalFormatting>
        <x14:conditionalFormatting xmlns:xm="http://schemas.microsoft.com/office/excel/2006/main">
          <x14:cfRule type="iconSet" priority="4" id="{789B90B0-FE27-4872-AA97-875F6C1C19CD}">
            <x14:iconSet iconSet="3Symbols" custom="1">
              <x14:cfvo type="percent">
                <xm:f>0</xm:f>
              </x14:cfvo>
              <x14:cfvo type="num">
                <xm:f>$I$11</xm:f>
              </x14:cfvo>
              <x14:cfvo type="num" gte="0">
                <xm:f>$I$11</xm:f>
              </x14:cfvo>
              <x14:cfIcon iconSet="3Symbols" iconId="2"/>
              <x14:cfIcon iconSet="3Symbols" iconId="2"/>
              <x14:cfIcon iconSet="3Symbols" iconId="0"/>
            </x14:iconSet>
          </x14:cfRule>
          <xm:sqref>E11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Indice</vt:lpstr>
      <vt:lpstr>EMR </vt:lpstr>
      <vt:lpstr>INSTALACIONES</vt:lpstr>
      <vt:lpstr>PARTNERS</vt:lpstr>
      <vt:lpstr>EXPERIENCIA</vt:lpstr>
      <vt:lpstr>CostoProductosServicio</vt:lpstr>
      <vt:lpstr>TotalCostos</vt:lpstr>
      <vt:lpstr>CostoProductosServicio!Área_de_impresión</vt:lpstr>
      <vt:lpstr>'EMR '!Área_de_impresión</vt:lpstr>
      <vt:lpstr>EXPERIENCIA!Área_de_impresión</vt:lpstr>
      <vt:lpstr>INSTALACIONES!Área_de_impresión</vt:lpstr>
      <vt:lpstr>PARTNERS!Área_de_impresión</vt:lpstr>
      <vt:lpstr>TotalCostos!Área_de_impresión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LUCHITO</dc:creator>
  <cp:lastModifiedBy>Funcionario Inc</cp:lastModifiedBy>
  <cp:lastPrinted>2019-07-05T19:32:49Z</cp:lastPrinted>
  <dcterms:created xsi:type="dcterms:W3CDTF">2015-10-31T16:12:13Z</dcterms:created>
  <dcterms:modified xsi:type="dcterms:W3CDTF">2019-10-30T17:41:21Z</dcterms:modified>
</cp:coreProperties>
</file>