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defaultThemeVersion="124226"/>
  <mc:AlternateContent xmlns:mc="http://schemas.openxmlformats.org/markup-compatibility/2006">
    <mc:Choice Requires="x15">
      <x15ac:absPath xmlns:x15ac="http://schemas.microsoft.com/office/spreadsheetml/2010/11/ac" url="Z:\COMPRAS 2020\INVITACIONES 2020\CONVOCATORIAS PUBLICAS\381-2020 PROGRAMACION E IMPLEMENTACION SITIO WEB\TERMINOS\"/>
    </mc:Choice>
  </mc:AlternateContent>
  <xr:revisionPtr revIDLastSave="0" documentId="8_{C69CA0B6-BF3E-44AF-AD55-C96416A58A2D}" xr6:coauthVersionLast="45" xr6:coauthVersionMax="45" xr10:uidLastSave="{00000000-0000-0000-0000-000000000000}"/>
  <bookViews>
    <workbookView xWindow="-110" yWindow="-110" windowWidth="19420" windowHeight="10420" tabRatio="905" activeTab="6" xr2:uid="{00000000-000D-0000-FFFF-FFFF00000000}"/>
  </bookViews>
  <sheets>
    <sheet name="Indice" sheetId="15" r:id="rId1"/>
    <sheet name="EMR " sheetId="1" r:id="rId2"/>
    <sheet name="TalentoHumano" sheetId="23" r:id="rId3"/>
    <sheet name="Perfiles" sheetId="27" r:id="rId4"/>
    <sheet name="Experiencia" sheetId="26" r:id="rId5"/>
    <sheet name="CostoProductosServicio" sheetId="19" r:id="rId6"/>
    <sheet name="TotalCostos" sheetId="20" r:id="rId7"/>
  </sheets>
  <definedNames>
    <definedName name="_xlnm._FilterDatabase" localSheetId="6" hidden="1">TotalCostos!$A$1:$J$11</definedName>
    <definedName name="_xlnm.Print_Area" localSheetId="5">CostoProductosServicio!$A$1:$H$36</definedName>
    <definedName name="_xlnm.Print_Area" localSheetId="1">'EMR '!$A$1:$I$233</definedName>
    <definedName name="_xlnm.Print_Area" localSheetId="4">Experiencia!$A$1:$I$36</definedName>
    <definedName name="_xlnm.Print_Area" localSheetId="2">TalentoHumano!$A$1:$J$26</definedName>
    <definedName name="_xlnm.Print_Area" localSheetId="6">TotalCostos!$A$1:$F$40</definedName>
    <definedName name="Z_77337186_7B91_4AA7_8A9B_A289906DCABD_.wvu.PrintArea" localSheetId="5" hidden="1">CostoProductosServicio!$A$1:$H$28</definedName>
    <definedName name="Z_77337186_7B91_4AA7_8A9B_A289906DCABD_.wvu.PrintArea" localSheetId="1" hidden="1">'EMR '!$A$1:$F$233</definedName>
    <definedName name="Z_77337186_7B91_4AA7_8A9B_A289906DCABD_.wvu.PrintArea" localSheetId="4" hidden="1">Experiencia!$A$1:$E$32</definedName>
    <definedName name="Z_77337186_7B91_4AA7_8A9B_A289906DCABD_.wvu.PrintArea" localSheetId="2" hidden="1">TalentoHumano!$A$1:$J$26</definedName>
    <definedName name="Z_77337186_7B91_4AA7_8A9B_A289906DCABD_.wvu.PrintArea" localSheetId="6" hidden="1">TotalCostos!$A$1:$E$22</definedName>
  </definedNames>
  <calcPr calcId="191029"/>
  <customWorkbookViews>
    <customWorkbookView name="John Henry Osorio Perea - Vista personalizada" guid="{B344FB07-4E4E-4356-8360-9C856BDF4D28}" mergeInterval="0" personalView="1" maximized="1" xWindow="-8" yWindow="-8" windowWidth="1936" windowHeight="1056" tabRatio="941" activeSheetId="1"/>
    <customWorkbookView name="Jennifer Dahana Gutierrez Luna - Vista personalizada" guid="{77337186-7B91-4AA7-8A9B-A289906DCABD}" mergeInterval="0" personalView="1" maximized="1" xWindow="-8" yWindow="-8" windowWidth="1382" windowHeight="744" tabRatio="905"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3" i="23" l="1"/>
  <c r="B14" i="23"/>
  <c r="B15" i="23"/>
  <c r="B16" i="23"/>
  <c r="B17" i="23"/>
  <c r="B18" i="23"/>
  <c r="B12" i="23"/>
  <c r="E227" i="1" l="1"/>
  <c r="E219" i="1"/>
  <c r="E215" i="1"/>
  <c r="E171" i="1"/>
  <c r="E125" i="1"/>
  <c r="B10" i="19" l="1"/>
  <c r="A10" i="19"/>
  <c r="E11" i="19" l="1"/>
  <c r="H31" i="26"/>
  <c r="I30" i="26"/>
  <c r="I29" i="26"/>
  <c r="I28" i="26"/>
  <c r="I27" i="26"/>
  <c r="I26" i="26"/>
  <c r="I25" i="26"/>
  <c r="I24" i="26"/>
  <c r="I23" i="26"/>
  <c r="I22" i="26"/>
  <c r="I21" i="26"/>
  <c r="I20" i="26"/>
  <c r="I19" i="26"/>
  <c r="I18" i="26"/>
  <c r="I17" i="26"/>
  <c r="I16" i="26"/>
  <c r="I15" i="26"/>
  <c r="I14" i="26"/>
  <c r="I13" i="26"/>
  <c r="I12" i="26"/>
  <c r="I11" i="26"/>
  <c r="I10" i="26"/>
  <c r="I9" i="26"/>
  <c r="I31" i="26" l="1"/>
  <c r="B20" i="19"/>
  <c r="G13" i="19"/>
  <c r="H13" i="19" s="1"/>
  <c r="A15" i="19"/>
  <c r="B15" i="19"/>
  <c r="G15" i="19"/>
  <c r="H15" i="19" s="1"/>
  <c r="A16" i="19"/>
  <c r="B16" i="19"/>
  <c r="G16" i="19"/>
  <c r="H16" i="19" s="1"/>
  <c r="A17" i="19"/>
  <c r="B17" i="19"/>
  <c r="G17" i="19"/>
  <c r="H17" i="19" s="1"/>
  <c r="A13" i="19"/>
  <c r="B13" i="19"/>
  <c r="A14" i="19"/>
  <c r="B14" i="19"/>
  <c r="G14" i="19"/>
  <c r="H14" i="19" s="1"/>
  <c r="A20" i="19"/>
  <c r="E10" i="19" l="1"/>
  <c r="D19" i="19"/>
  <c r="B19" i="19" l="1"/>
  <c r="A19" i="19"/>
  <c r="B18" i="19"/>
  <c r="B10" i="20" s="1"/>
  <c r="A18" i="19"/>
  <c r="A10" i="20" s="1"/>
  <c r="D11" i="19"/>
  <c r="B12" i="19"/>
  <c r="B11" i="19"/>
  <c r="A12" i="19"/>
  <c r="A11" i="19"/>
  <c r="B9" i="20"/>
  <c r="A9" i="20"/>
  <c r="F11" i="20"/>
  <c r="F10" i="20"/>
  <c r="F9" i="20"/>
  <c r="A6" i="20"/>
  <c r="G20" i="19"/>
  <c r="H20" i="19" s="1"/>
  <c r="E19" i="19"/>
  <c r="E18" i="19" s="1"/>
  <c r="H19" i="19" l="1"/>
  <c r="H18" i="19" s="1"/>
  <c r="D10" i="19"/>
  <c r="D18" i="19"/>
  <c r="G12" i="19"/>
  <c r="G11" i="19" s="1"/>
  <c r="G19" i="19"/>
  <c r="G18" i="19" s="1"/>
  <c r="E10" i="20" l="1"/>
  <c r="H12" i="19"/>
  <c r="H11" i="19" l="1"/>
  <c r="H10" i="19" s="1"/>
  <c r="G10" i="19"/>
  <c r="G21" i="19" s="1"/>
  <c r="E9" i="20" l="1"/>
  <c r="D15" i="20" s="1"/>
  <c r="H21" i="19"/>
  <c r="E11" i="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INSTITUTO</author>
  </authors>
  <commentList>
    <comment ref="D8" authorId="0" shapeId="0" xr:uid="{FD1A2566-8DBD-40DE-86D6-A99D86A8AF47}">
      <text>
        <r>
          <rPr>
            <b/>
            <sz val="9"/>
            <color indexed="81"/>
            <rFont val="Tahoma"/>
            <family val="2"/>
          </rPr>
          <t>G= Gobierno
P= Privado</t>
        </r>
      </text>
    </comment>
  </commentList>
</comments>
</file>

<file path=xl/sharedStrings.xml><?xml version="1.0" encoding="utf-8"?>
<sst xmlns="http://schemas.openxmlformats.org/spreadsheetml/2006/main" count="411" uniqueCount="364">
  <si>
    <t>ANEXO TECNICO</t>
  </si>
  <si>
    <t>Nombre de la Hoja</t>
  </si>
  <si>
    <t>Descripción</t>
  </si>
  <si>
    <t>Diligenciar por parte del oferente</t>
  </si>
  <si>
    <t xml:space="preserve">EMR </t>
  </si>
  <si>
    <t>Especificaciones Mínima requeridas del servicio</t>
  </si>
  <si>
    <t>SI</t>
  </si>
  <si>
    <t>Talento Humano</t>
  </si>
  <si>
    <t>Personal de Implementación</t>
  </si>
  <si>
    <t>Experiencia</t>
  </si>
  <si>
    <t>CostoProductosServicio</t>
  </si>
  <si>
    <t>Costos de productos de servicios</t>
  </si>
  <si>
    <t>TotalCostos</t>
  </si>
  <si>
    <t>Total de costos de los servicios</t>
  </si>
  <si>
    <t>NO</t>
  </si>
  <si>
    <t>ESPEFICICACIONES  REQUERIDAS</t>
  </si>
  <si>
    <t>ITEM</t>
  </si>
  <si>
    <t>EMR-###</t>
  </si>
  <si>
    <t>Caracteristicas Técnicas</t>
  </si>
  <si>
    <t>CANTIDAD</t>
  </si>
  <si>
    <t>CARACTERÍSTICAS TÉCNICAS 
QUE SE OFERTAN</t>
  </si>
  <si>
    <t>NÚMERO FOLIO</t>
  </si>
  <si>
    <t xml:space="preserve">CUMPLE </t>
  </si>
  <si>
    <t>NO CUMPLE</t>
  </si>
  <si>
    <t>OBSERVACION</t>
  </si>
  <si>
    <t>1.1.1.</t>
  </si>
  <si>
    <t>EMR-111</t>
  </si>
  <si>
    <t>Obligaciones Especificas</t>
  </si>
  <si>
    <t>1.1.2.</t>
  </si>
  <si>
    <t>EMR-112</t>
  </si>
  <si>
    <t>1.1.3.</t>
  </si>
  <si>
    <t>EMR-113</t>
  </si>
  <si>
    <t>Caracteristicas Seguridad</t>
  </si>
  <si>
    <t>El proveedor debe asegurar que el aplicativo/software/desarrollo esté preparado para tener compatibilidad con el protocolo IPV6 (IPV6 ready). </t>
  </si>
  <si>
    <t>Se debe limitar el uso del software/licencias solo a usuarios y sistemas autorizados por medio del manejo de roles y perfiles debidamente documentados. Se deben Identificar de forma inequívoca a los usuarios y sistemas que interactúan con el software.  </t>
  </si>
  <si>
    <t>El proveedor debe implementar para el desarrollo y cambios de la aplicación entornos de trabajo diferenciados. Es necesario mantener entornos separados de desarrollo, pruebas y de producción.  </t>
  </si>
  <si>
    <t>La información del instituto se debe transmitir o publicar utilizando técnicas de ciframiento de manera segura. y debe soportar la instalación de certificados digitales SSL, que genera el instituto para la operación de sus servicios web.</t>
  </si>
  <si>
    <t>El PROVEEDOR debe evitar la utilización de información de los pacientes y ciudadanos como material de desarrollo, pruebas y/o capacitación durante la ejecución de su servicio. Se deben preparar y contar una data ofuscada o de prueba previamente preparada para realizar estas labores. </t>
  </si>
  <si>
    <t>El desarrollo/aplicación/software y sus diferentes componentes no deben permitir el recoger, almacenar o hacer tratamiento de   información personal correspondiente a Menores de edad, sin el mecanismo necesario para solicitar autorización por parte de sus padres o acudientes.  </t>
  </si>
  <si>
    <t>El proveedor debe marcar adecuadamente la información o documentos que sean confidenciales del INC dentro de la aplicación/desarrollo, durante todo el ciclo de vida de la data dentro del aplicativo para que los empleados y administradores de plataformas no tengan la posibilidad de equivocarse en el tratamiento de la información del INC. </t>
  </si>
  <si>
    <t>El aplicativo/software/desarrollo debe desplegar avisos de aceptación de manejo de cookies o variables de sesión persistentes para la toma de información de datos de los navegadores y equipos clientes, si así lo requiere. </t>
  </si>
  <si>
    <t>El proveedor debe prevenir que el aplicativo /software pueda configurar una exposición accidental de datos, o exposición de archivos de configuración o credenciales de acceso que pueden ser empleados en un posible ataque sobre el sistema.</t>
  </si>
  <si>
    <t>Los archivos de configuración de la aplicación/software/ desarrollo donde se requería colocar variables de entorno, nombres de bases de datos, IPS, usuario y contraseñas, deben ser protegidos con técnicas de ciframiento, ofuscamiento y medidas adicionales de seguridad. </t>
  </si>
  <si>
    <t>El proveedor debe utilizar un programa manejador seguro de contraseñas para almacenar las contraseñas de administración de todos los componentes del desarrollo/aplicación/software objeto del contrato.  El oferente debe entregar una copia de la base de datos de contraseñas mensualmente en medio magnético al supervisor de contrato. </t>
  </si>
  <si>
    <t>El proveedor deberá implementar la gestión de usuarios y perfiles de acuerdo a los lineamientos del INC,</t>
  </si>
  <si>
    <t>Los sistemas deben estar protegidos por sistema de login/Password con manejo de contraseñas seguras. EL PROVEEDOR debe garantizar que el aplicativo /software pueda acogerse al manual de contraseñas seguras del INC.</t>
  </si>
  <si>
    <t>El PROVEEDOR debe gestionar de manera oportuna actualizaciones o parches del software/aplicación/desarrollo, sin afectación del servicio prestado al INC. </t>
  </si>
  <si>
    <t>Cuando ocurran cambios de las configuraciones de seguridad en el software/ aplicativo objeto del contrato es necesario que sean comunicados previamente por escrito al supervisor de contrato y al Oficial de seguridad de la información en el INC, y a ser posible que se realice un Backup previamente. </t>
  </si>
  <si>
    <t>Se debe informar al Supervisor de contrato y Oficial de seguridad de la información en el INC de cualquier incidencia relacionada con seguridad de la información de manera inmediata. </t>
  </si>
  <si>
    <t>El PROVEEDOR debe firmar y cumplir acuerdo de confidencialidad, manejo de datos personales, derechos de autor y deber secreto con el INC. </t>
  </si>
  <si>
    <t xml:space="preserve">El proveedor debe realizar Backup periódico de la aplicación con frecuencia diaria a la base de datos con retención semanal, y con frecuencia semanal a la media, plugins y widgets con una retención mensual, independientemente de la infraestructura donde se publique el desarrollo/software/aplicación. Los medios para almacenamiento y retención de Backup los debe proveer el oferente. El oferente deberá entregar mensualmente en medio magnético un Backup del desarrollo/software/aplicación y de la herramienta de versionamiento al supervisor de contrato. </t>
  </si>
  <si>
    <t>El proveedor deberá apoyar todas las labores de revisiones de seguridad de la información, e instalación de medidas adicionales de seguridad con las que cuenta el instituto para la protección de sus servicios web y en la nube. </t>
  </si>
  <si>
    <t>El proveedor deberá atender todos los requerimientos de auditoria, pruebas de vulnerabilidades pruebas de penetración y hacking ético que programe el instituto sobre el desarrollo/aplicación/software, y debe gestionar los planes de remediación resultantes de dichas pruebas.</t>
  </si>
  <si>
    <t>El PROVEEDOR debe propender por el buen uso de tipo laboral de recursos de canales, internet, correo y recursos tecnológicos del INC que le sean puestos disposición durante la duración del contrato.</t>
  </si>
  <si>
    <t>1.1.4.</t>
  </si>
  <si>
    <t>EMR-114</t>
  </si>
  <si>
    <t>Gestión  de Proyectos</t>
  </si>
  <si>
    <t>Elaboración del Project Chárter o acta de constitución del proyecto</t>
  </si>
  <si>
    <t>Cronograma General de actividades</t>
  </si>
  <si>
    <t>Matriz de Interesados</t>
  </si>
  <si>
    <t>Matriz de Comunicaciones</t>
  </si>
  <si>
    <t>Matriz de Riesgos</t>
  </si>
  <si>
    <t>Planeación</t>
  </si>
  <si>
    <t>Documento de Plan de Gestión del Proyecto de Implementación del Proceso de Contratación en el iBPMS de Aura Portal</t>
  </si>
  <si>
    <t>Cronograma detallado de actividades</t>
  </si>
  <si>
    <t>La entrevista con los actores</t>
  </si>
  <si>
    <t xml:space="preserve">El análisis de la documentación de los procesos. </t>
  </si>
  <si>
    <t>La documentación del análisis</t>
  </si>
  <si>
    <t>La validación del entendimiento y documentación.</t>
  </si>
  <si>
    <t>Implementación</t>
  </si>
  <si>
    <t>Plan de Gestión de Cambio</t>
  </si>
  <si>
    <t>Sesiones de Gestión de Cambio y Divulgación</t>
  </si>
  <si>
    <t>2.1</t>
  </si>
  <si>
    <t>EMR-21</t>
  </si>
  <si>
    <t>LICENCIAMIENTO</t>
  </si>
  <si>
    <t>3.1</t>
  </si>
  <si>
    <t>EMR-31</t>
  </si>
  <si>
    <t>Registre#folio donde se encuentra el detalle de servicio ofertado</t>
  </si>
  <si>
    <t xml:space="preserve">COMPAÑÍA PROPONENTE: </t>
  </si>
  <si>
    <t>DIRECCIÓN:</t>
  </si>
  <si>
    <t>TELÉFONO:</t>
  </si>
  <si>
    <t>CORREO ELECTRÓNICO:</t>
  </si>
  <si>
    <t>ANEXO TALENTO HUMANO</t>
  </si>
  <si>
    <t>EVALUACIÓN REQUISITOS EXIGIBLES</t>
  </si>
  <si>
    <t>PERFIL REQUERIDO</t>
  </si>
  <si>
    <t>Perfil</t>
  </si>
  <si>
    <t>Certificaciones</t>
  </si>
  <si>
    <t>Experiencia General</t>
  </si>
  <si>
    <t>Experiencia Especifica</t>
  </si>
  <si>
    <t>Tiempo experiencia a certificar</t>
  </si>
  <si>
    <t>Cantidad</t>
  </si>
  <si>
    <t>Cumple o No cumple</t>
  </si>
  <si>
    <t>Folio</t>
  </si>
  <si>
    <t>TALENTO HUMANO</t>
  </si>
  <si>
    <t xml:space="preserve"> </t>
  </si>
  <si>
    <t>Registrar #folio hoja de vida</t>
  </si>
  <si>
    <t>Nota: Si el oferente considera que para cumplir alguno de los perfiles requeriere más de un recurso, lo puede ofertar sin que esto incremente los costos del personal.</t>
  </si>
  <si>
    <t>COMPAÑÍA PROPONENTE:</t>
  </si>
  <si>
    <t>ANEXO EXPERIENCIA</t>
  </si>
  <si>
    <t>EXPERIENCIA DEL PROPONENTE</t>
  </si>
  <si>
    <t>OBJETO</t>
  </si>
  <si>
    <t>ENTIDAD CONTRATANTE</t>
  </si>
  <si>
    <t>SECTOR ENTIDAD CONTRATANTE</t>
  </si>
  <si>
    <t>PLAZO EJECUCIÓN EN MESES</t>
  </si>
  <si>
    <t xml:space="preserve">FECHA DE INICIACIÓN </t>
  </si>
  <si>
    <t xml:space="preserve">FECHA DE TERMINACIÓN </t>
  </si>
  <si>
    <t>VALOR EN PESOS</t>
  </si>
  <si>
    <t>SMMLV</t>
  </si>
  <si>
    <t>(G, P)</t>
  </si>
  <si>
    <t>día/mes/año</t>
  </si>
  <si>
    <t>TOTALES</t>
  </si>
  <si>
    <t>ANEXO COSTOS PRODUCTOS Y SERVICIOS</t>
  </si>
  <si>
    <t>CONVOCATORIA PÚBLICA N° XXX - 2020</t>
  </si>
  <si>
    <t>EMR-##</t>
  </si>
  <si>
    <t>DESCRIPCIÓN</t>
  </si>
  <si>
    <t>CANT</t>
  </si>
  <si>
    <t>Vr. Unitario</t>
  </si>
  <si>
    <t xml:space="preserve">IVA
% </t>
  </si>
  <si>
    <t>IVA
Total</t>
  </si>
  <si>
    <t>Valor Total con IVA</t>
  </si>
  <si>
    <t>Pesos Colombianos, sin centavos</t>
  </si>
  <si>
    <t xml:space="preserve">TOTAL </t>
  </si>
  <si>
    <t>______________________________________________</t>
  </si>
  <si>
    <t>FIRMA REPRESENTANTE LEGAL</t>
  </si>
  <si>
    <t xml:space="preserve">RESUMEN COSTOS </t>
  </si>
  <si>
    <t>COSTO TOTAL IVA INCLUIDO</t>
  </si>
  <si>
    <t>SUBTOTAL</t>
  </si>
  <si>
    <t>TOTAL CONTRATO  INCLUIDO IVA</t>
  </si>
  <si>
    <t xml:space="preserve">NOTA: </t>
  </si>
  <si>
    <t>Si los valores de la columnas Costo Total Iva Incluido no estan en verde, es un indicador de que los valores tope estimados sobrepasan el presupuesto</t>
  </si>
  <si>
    <t>Fase de Inicio</t>
  </si>
  <si>
    <t>Levantamiento de requerimientos</t>
  </si>
  <si>
    <t>Análisis de datos</t>
  </si>
  <si>
    <t>Diseño y maquetación web</t>
  </si>
  <si>
    <t>Diseñar e implementar el portal web institucional</t>
  </si>
  <si>
    <t>Instalación y configuración</t>
  </si>
  <si>
    <t>Capacitaciones</t>
  </si>
  <si>
    <t>Gestión del cambio</t>
  </si>
  <si>
    <t>Seguimiento y cierre del proyecto</t>
  </si>
  <si>
    <t>Migración</t>
  </si>
  <si>
    <t>Implementacion de los Micrositios, páginas, módulos y desarrollos adicionales de acuerdo al detalle del anexo tecnico No. 3 en su numeral 4, y de acuerdo con el cumplimiento de las obligaciones especificas, caracteristicas tecnicas, caracteristicas de seguridad, y gestión de proyectos, enumeradas en los EMR anteriormente descritos</t>
  </si>
  <si>
    <t>Estabilización soporte y mantenimiento por 1 año</t>
  </si>
  <si>
    <t>El contratista deberá brindar la estabilización y soporte técnico durante un año, a partir de la entrega a satisfacción del portal Web Institucional durante un (1) año a partir de la entrega a satisfacción de acuerdo con las especificaciones tecnicas del numeral 8 del anexo tecnico No.3.</t>
  </si>
  <si>
    <t>SOPORTE Y MANTENIMIENTO</t>
  </si>
  <si>
    <t>COSTOS
Contrato</t>
  </si>
  <si>
    <t>IMPLEMENTACION</t>
  </si>
  <si>
    <t>Experiencia del proponente</t>
  </si>
  <si>
    <t>Sede electronica</t>
  </si>
  <si>
    <t>Implementación 
Portal web</t>
  </si>
  <si>
    <t xml:space="preserve">Realizar el análisis descriptivo y predictivo de los datos extraídos de los canales de comunicación de la entidad para realizar y ajustar el diseño y maquetación web con base en la caracterización de usuarios del portal web institucional </t>
  </si>
  <si>
    <t>Realizar el diseño y maquetación web con base en la directiva presidencial 03 del 2 de abril de 2019.</t>
  </si>
  <si>
    <t>Realizar el diseño y maquetación web con base en el cumplimiento de los lineamientos y metodologías en usabilidad para gobierno en línea.</t>
  </si>
  <si>
    <t xml:space="preserve">Realizar el diseño y maquetación web con base en el cumplimiento de la norma técnica colombiana 5854 de accesibilidad teniendo en cuenta que el nivel de conformidad debe ser de AAA. </t>
  </si>
  <si>
    <t>Presentar minimo dos (2) propuestas gráficas diseñadas del portal web institucional (productos que lo requieran) completo con páginas de contenido y demás micro sitios, de acuerdo a los lineamientos de seguridad, usabilidad, accesibilidad y lenguaje estándar de intercambio de acuerdo con los lineamientos del manual de estrategia la política de gobierno digital, que permita el uso de los diseños seleccionados, sin que se vean alterados los contenidos ni funcionalidades del portal web institucional.</t>
  </si>
  <si>
    <t>Seguir las recomendaciones del W3C en lo que se refiere a accesibilidad, el maquetado debe cumplir con normas de contraste de color, descripción de objetos y tamaños, con el fin de brindar a personas discapacitadas poder visitar el sitio web del INC y sacar provecho de este.</t>
  </si>
  <si>
    <t>Diseñar y maquetar el portal web institucional con Responsive Web Design.</t>
  </si>
  <si>
    <t>Realizar el diseño e implementación del portal web institucional de acuerdo a las caracteristicas definidas en el anexo tecnico No.3 en el punto 3.1.6.1. Componente normativo</t>
  </si>
  <si>
    <t>Realizar el diseño e implementación del portal web institucional de acuerdo a las caracteristicas definidas en el anexo tecnico No.3 en el punto 3.1.6.2.Arquitectura</t>
  </si>
  <si>
    <t>Realizar el diseño e implementación del portal web institucional de acuerdo a las caracteristicas definidas en el anexo tecnico No.3 en el punto 3.1.6.3.Administración</t>
  </si>
  <si>
    <t>Realizar el diseño e implementación del portal web institucional de acuerdo a las caracteristicas definidas en el anexo tecnico No.3 en el punto 3.1.6.4.Diseño y personalización</t>
  </si>
  <si>
    <t>Realizar el diseño e implementación del portal web institucional de acuerdo a las caracteristicas definidas en el anexo tecnico No.3 en el punto 3.1.6.5.Interoperabilidad</t>
  </si>
  <si>
    <t>Realizar el diseño e implementación del portal web institucional de acuerdo a las caracteristicas definidas en el anexo tecnico No.3 en el punto 3.1.6.6.Gestión de contenidos</t>
  </si>
  <si>
    <t>Instalar portal web institucional y demás componentes en la nube pública para los ambientes de producción y pruebas.</t>
  </si>
  <si>
    <t>Configurar los componentes del portal web institucional en la nube pública para los ambientes de producción y pruebas.</t>
  </si>
  <si>
    <t>Integrar de forma adecuada el portal web institucional con los aplicativos misionales y de apoyo de la entidad.</t>
  </si>
  <si>
    <t>Realizar las pruebas técnicas y funcionales de acuerdo con un plan definido, las cuales deben ser documentadas, validadas y aprobadas por usuarios técnicos y funcionales.</t>
  </si>
  <si>
    <t>Migrar el contenido, funcionalidades y la información actual del sitio (página WEB) a la nueva plataforma de acuerdo con los niveles de navegación y a los estándares de la arquitectura de la información.</t>
  </si>
  <si>
    <t>Migrar el sistema integrado de gestión y realizar el desarrollo seguro, control, implementación y posterior integración adecuada con el portal web institucional.</t>
  </si>
  <si>
    <t>Analizar, configurar, instalar y cargar contenidos a la nueva plataforma de los requerimientos funcionales y normativa de la estrategia de Política de Gobierno Digital.</t>
  </si>
  <si>
    <t>Realizar la migración y cargue información del sitio web actual del INC, de los micrositios y de toda la información, hacia a los servidores de alojamiento del nuevo portal WEB del INC, sin que el INC necesite incurrir en gasto de licenciamiento o servicios.</t>
  </si>
  <si>
    <t>Al finalizar el periodo de hosting inicial contratado, el contratista deberá realizar la migración al nuevo hosting que se defina.</t>
  </si>
  <si>
    <t>Crear y ajustar los contenidos actuales de la página WEB de la entidad, los cuales deben cumplir con el nivel de Conformidad AAA establecido por la norma técnica colombiana 5854 y con los lineamientos y metodologías en usabilidad para gobierno en línea.</t>
  </si>
  <si>
    <t>Estructurar y presentar a consideración del INC un plan de transferencia de conocimiento dictado en forma grupal a través de un curso teórico practico enfocado en el uso, la operación, el mantenimiento, la actualización y la administración de las aplicaciones y diferentes módulos del portal web institucional, el número de usuarios se acordará entre el INC y el contratista,</t>
  </si>
  <si>
    <t xml:space="preserve">Realizar una capacitación para administradores técnicos. </t>
  </si>
  <si>
    <t>Realizar la definición y ejecución del plan de actividades de gestión del cambio para la adopción, uso y apropiación del portal web institucional.</t>
  </si>
  <si>
    <t>Realizar el seguimiento periódico del proyecto con los involucrados respectivos de la entidad.</t>
  </si>
  <si>
    <t>Documentar y generar actas de seguimiento.</t>
  </si>
  <si>
    <t>1.1.5.</t>
  </si>
  <si>
    <t>EMR-115</t>
  </si>
  <si>
    <t>Entregar las licencias (en caso tales existieran) de los aplicativos, gestores de contenido, tecnologías, seguridad entre otros, que serán la base para el desarrollo del proyecto, estos deben estar a perpetuidad y sin limitantes en número de usuarios.</t>
  </si>
  <si>
    <t>Entregar las licencias de los desarrollos hechos a la medida, como propiedad patrimonial con derechos de uso y modificación, sin derecho de comercialización y redistribución de los códigos fuente, estos deben estar a perpetuidad y sin limitantes en número de usuarios.</t>
  </si>
  <si>
    <t>Licenciamiento</t>
  </si>
  <si>
    <t>OPA: Campus Virtual de acuerdo con las especificaciones tecnicas del numeral 5 del anexo tecnico No.3</t>
  </si>
  <si>
    <t>OPA: Consulta resultados Diagnósticos. de acuerdo con las especificaciones tecnicas del numeral 5 del anexo tecnico No.3</t>
  </si>
  <si>
    <t>Trámite: Autorización servicios de salud de acuerdo con las especificaciones tecnicas del numeral 5 del anexo tecnico No.3</t>
  </si>
  <si>
    <t>Trámite: Solicitud Historia Clínica de acuerdo con las especificaciones tecnicas del numeral 5 del anexo tecnico No.3</t>
  </si>
  <si>
    <t>Trámite: Solicitud de cita médica de acuerdo con las especificaciones tecnicas del numeral 5 del anexo tecnico No.3</t>
  </si>
  <si>
    <t>El gestor de contenidos debe ser definido siguiendo un estándar de código abierto o propietario el cual permita realizar cambios tanto en el aspecto como en los contenidos de la página web sin depender de la empresa que gane la licitación (ser completamente administrable)</t>
  </si>
  <si>
    <t>La realización de la página web debe contar con diseño web responsivo o adaptativo.</t>
  </si>
  <si>
    <t xml:space="preserve">Debe cumplir con la normativa de Accesibilidad a páginas web aprobada bajo la Norma Técnica Colombiana (NTC) 5854 que establece los requisitos de accesibilidad que son aplicables a las páginas web en nivel AAA. </t>
  </si>
  <si>
    <t>La gestión y administración de todos los contenidos que incluyen entre otros: menús, archivos, carpetas, usuarios, galerías de imágenes y demás contenidos digitales. Los archivos deben poderse editar y previsualizar antes de su publicación. Para facilitar la homogeneidad de la apariencia se usará una versión reducida que permita la visualización del sitio en los principales navegadores (Chrome, Safari, Internet Explorer “Microsoft Edge”, Mozilla, Opera, etc.) en el que se pueda mostrar información multimedia con la suficiente versatilidad.</t>
  </si>
  <si>
    <t xml:space="preserve">La geolocalización web debe permitir al sitio web adaptarse a las necesidades culturales y lingüísticas de los usuarios por lo tanto debe incluir características que permitan gestionar la traducción y que permita recibir notificaciones cuando haya cambios en la página que tiene asociada. </t>
  </si>
  <si>
    <t>La plataforma web debe manejar información multimedia y los ficheros deben guardarse en disco. Se deben poder incluir en la página web a través del gestor de contenidos.</t>
  </si>
  <si>
    <r>
      <t>La página web debe tener sistemas de seguridad que permitan el acceso a la información a menores de edad y la restricción a usuarios no validados</t>
    </r>
    <r>
      <rPr>
        <b/>
        <sz val="10"/>
        <color theme="1"/>
        <rFont val="Arial"/>
        <family val="2"/>
      </rPr>
      <t>.</t>
    </r>
  </si>
  <si>
    <t>Debe poderse configurar el menú para indicar distintos campos y debe permitir adjuntar archivos de distintos tipos.</t>
  </si>
  <si>
    <t xml:space="preserve">Deben poderse configurar métodos de seguridad que eviten posibles abusos o accesos a la información generada. </t>
  </si>
  <si>
    <r>
      <t xml:space="preserve">El sistema debe poder generar alertas de seguridad que deben ser de al menos dos tipos: </t>
    </r>
    <r>
      <rPr>
        <b/>
        <sz val="10"/>
        <color theme="1"/>
        <rFont val="Arial"/>
        <family val="2"/>
      </rPr>
      <t>Simple</t>
    </r>
    <r>
      <rPr>
        <sz val="10"/>
        <color theme="1"/>
        <rFont val="Arial"/>
        <family val="2"/>
      </rPr>
      <t xml:space="preserve">: En los que se envía un correo a una dirección de email configurada previamente. </t>
    </r>
    <r>
      <rPr>
        <b/>
        <sz val="10"/>
        <color theme="1"/>
        <rFont val="Arial"/>
        <family val="2"/>
      </rPr>
      <t>Avanzado</t>
    </r>
    <r>
      <rPr>
        <sz val="10"/>
        <color theme="1"/>
        <rFont val="Arial"/>
        <family val="2"/>
      </rPr>
      <t>: Los datos se incluyen en una página que puede ser consultada por distintos usuarios autorizados (y a los que se les envía un email de aviso). En esa página se muestran estadísticas de uso. Además, se debe poder configurar la colocación de los distintos elementos del formulario con total flexibilidad. Se deben gestionar los mensajes usando un sistema de control de incidencias.</t>
    </r>
  </si>
  <si>
    <t>Gestión de eventos (calendario­agenda). Debe permitir que se puedan gestionar eventos que además pueden estar asociados a la gestión de noticias. De manera que se pueda establecer una fecha y hora de inicio y de fin. Además, se debe permitir que los eventos sean o no visibles en un determinado período, que tenga espacio para incluir la programación y el banner del evento. Además, las inscripciones y certificación de participantes en los eventos, con diligenciamiento previo de encuesta.</t>
  </si>
  <si>
    <t>Gestión de redes sociales. Se debe poder indicar las redes sociales que se desean utilizar y poder configurar todos elementos necesarios. Además, debe permitir generar información publicable en distintas redes sociales de forma amigable.</t>
  </si>
  <si>
    <t>Gestión “inteligente” de conexiones a bases de datos. Se debe poder configurar a qué servidor de bases de datos se realiza la conexión estableciendo un acceso distinto para operaciones de lectura y otro para operaciones de escritura.</t>
  </si>
  <si>
    <t>Crear, desarrollar y programar un chat o chatbot en línea (control de reportes, hora de conexión, correo electrónico, envío de adjuntos, manejo chat por usuario en ventanas independientes), para la resolución de preguntas frecuentes de acuerdo a requerimientos del INC.</t>
  </si>
  <si>
    <t>Las URLs deben poderse definir con la mayor flexibilidad, únicamente creando la             carpeta/página correspondiente y administrable y no deben utilizarse direccionamientos IP fijos como URLs.</t>
  </si>
  <si>
    <r>
      <t>Analizar, diseñar, ejecutar y mantener una optimización continua referente a todos los conceptos de SEO (</t>
    </r>
    <r>
      <rPr>
        <sz val="10"/>
        <color rgb="FF222222"/>
        <rFont val="Arial"/>
        <family val="2"/>
      </rPr>
      <t>El posicionamiento en buscadores, optimización en motores de búsqueda o </t>
    </r>
    <r>
      <rPr>
        <b/>
        <sz val="10"/>
        <color rgb="FF222222"/>
        <rFont val="Arial"/>
        <family val="2"/>
      </rPr>
      <t>SEO</t>
    </r>
    <r>
      <rPr>
        <sz val="10"/>
        <color rgb="FF222222"/>
        <rFont val="Arial"/>
        <family val="2"/>
      </rPr>
      <t> (del inglés </t>
    </r>
    <r>
      <rPr>
        <b/>
        <sz val="10"/>
        <color rgb="FF222222"/>
        <rFont val="Arial"/>
        <family val="2"/>
      </rPr>
      <t>Search Engine Optimization</t>
    </r>
    <r>
      <rPr>
        <sz val="10"/>
        <color rgb="FF222222"/>
        <rFont val="Arial"/>
        <family val="2"/>
      </rPr>
      <t>)</t>
    </r>
    <r>
      <rPr>
        <sz val="10"/>
        <color rgb="FF000000"/>
        <rFont val="Arial"/>
        <family val="2"/>
      </rPr>
      <t>) y SEM (</t>
    </r>
    <r>
      <rPr>
        <sz val="10"/>
        <color rgb="FF222222"/>
        <rFont val="Arial"/>
        <family val="2"/>
      </rPr>
      <t>mercadotecnia en buscadores web (</t>
    </r>
    <r>
      <rPr>
        <b/>
        <sz val="10"/>
        <color rgb="FF222222"/>
        <rFont val="Arial"/>
        <family val="2"/>
      </rPr>
      <t>SEM</t>
    </r>
    <r>
      <rPr>
        <sz val="10"/>
        <color rgb="FF222222"/>
        <rFont val="Arial"/>
        <family val="2"/>
      </rPr>
      <t xml:space="preserve"> por las siglas del inglés </t>
    </r>
    <r>
      <rPr>
        <b/>
        <sz val="10"/>
        <color rgb="FF222222"/>
        <rFont val="Arial"/>
        <family val="2"/>
      </rPr>
      <t>Search Engine Marketing</t>
    </r>
    <r>
      <rPr>
        <sz val="10"/>
        <color rgb="FF222222"/>
        <rFont val="Arial"/>
        <family val="2"/>
      </rPr>
      <t>))</t>
    </r>
    <r>
      <rPr>
        <sz val="10"/>
        <color rgb="FF000000"/>
        <rFont val="Arial"/>
        <family val="2"/>
      </rPr>
      <t xml:space="preserve"> desde los aspectos técnicos, tácticos y estratégicos, para todos los activos digitales propios y de terceros (Portales, micrositios, landings, apps, canales digitales, e-commerce, Google Search Console, Google Analytics, Google Data Studio y mailing sin pauta) existentes y por desarrollar durante el periodo del contrato.</t>
    </r>
  </si>
  <si>
    <t xml:space="preserve">Realizar la estrategia y técnica de SEO y SEM frente a la conceptualización, creación, edición, diseño, prototipado, pruebas de calidad, puesta en producción, evaluación y optimización constante de productos digitales garantizando la verificación y el uso correcto de: HTML, CSS, Google Analytics, Google Tag Manager, Google Search Console, SEM Rush o herramienta de posicionamiento  de código, marcación de contenidos, KEYWORD RESEARCH, redacción para SEO, datos estructurados, acompañamiento en los prototipados de los activos digitales frente a UX y UI. </t>
  </si>
  <si>
    <t>Desarrollar, programar, mantener y optimizar los activos digitales con tecnologías PHP, jquery, html, javascript, CSS, CSS3, HTML5 o Bootstrap entre otras, disponible también para la administración de los CMSs.</t>
  </si>
  <si>
    <t>Realizar el mantenimiento, operatividad, carga de contenidos, dominio de CMSs, manejo de Google Search Console, Google Analytics, Google Adwords labores de soporte digital e implementación de nuevas tecnologías e infraestructuras.</t>
  </si>
  <si>
    <t>El oferente debe garantizar el posicionamiento orgánico del sitio WEB, y realizar campaña de posicionamiento de pago por los siguientes 6 meses al lanzamiento del sitio, en las dos primeras páginas de búsqueda.</t>
  </si>
  <si>
    <t xml:space="preserve">Garantizar disponibilidad durante la ejecución del contrato de un espacio físico en Bogotá, equipos técnicos software y licencias necesarias para poder producir contenidos de audio, audiovisuales, fotográficos, SEO, desarrollo de software, estrategias Social Media, entre otros que hacen parte del objeto de esta invitación. </t>
  </si>
  <si>
    <t xml:space="preserve">Desarrollar el levantamiento, análisis, ordenación y ejecución de estrategias basadas en la exploración de datos, sobre los universos de data digital (internet, redes sociales, portales, etc.), monitoreando y gestionando las fuentes de data y planteando nuevas soluciones, así como disponer de las herramientas idóneas y de las integraciones necesarias para la gestión de toda la data. </t>
  </si>
  <si>
    <t xml:space="preserve">Desarrollo de investigaciones y análisis de tendencias de mercado de manera periódica y previa a emprender los desarrollos de contenido. </t>
  </si>
  <si>
    <r>
      <t>Ejecutar el objeto contractual con un equipo, adecuado, calificado y suficiente en cantidad y disponibilidad de tiempo para el correcto manejo de la cuenta según las necesidades del Instituto. Este grupo humano debe contar con la experiencia necesaria para demostrar sus capacidades creativas, estratégicas, de producción de actividades de promoción y atención al cliente para responder de manera eficaz y eficiente a las necesidades diarias del INC</t>
    </r>
    <r>
      <rPr>
        <b/>
        <sz val="10"/>
        <color rgb="FF000000"/>
        <rFont val="Arial"/>
        <family val="2"/>
      </rPr>
      <t xml:space="preserve">. </t>
    </r>
    <r>
      <rPr>
        <sz val="10"/>
        <color rgb="FF000000"/>
        <rFont val="Arial"/>
        <family val="2"/>
      </rPr>
      <t>Este equipo podrá ser evaluado por el Instituto en cualquier momento de su gestión y en caso de presentar falencias propias a sus funciones, se podrá solicitar seguimiento a su desempeño y/o su cambio.</t>
    </r>
  </si>
  <si>
    <t xml:space="preserve">Coordinar, hacer seguimiento, medición, evaluación y análisis de resultados a los proyectos y actividades llevados a cabo en los tiempos en los que establezca el Instituto. </t>
  </si>
  <si>
    <r>
      <t>Poner a disposición una herramienta que permita y garantice la medición, mejoras y optimizaciones permanentes para SEO. Esta herramienta deberá ser de tipo licenciado (Licencia Business), donde el Instituto</t>
    </r>
    <r>
      <rPr>
        <b/>
        <sz val="10"/>
        <color rgb="FF000000"/>
        <rFont val="Arial"/>
        <family val="2"/>
      </rPr>
      <t xml:space="preserve"> </t>
    </r>
    <r>
      <rPr>
        <sz val="10"/>
        <color rgb="FF000000"/>
        <rFont val="Arial"/>
        <family val="2"/>
      </rPr>
      <t>podrá tener acceso permanente 7 días a la semana 24 horas y se reserva el derecho a utilizarla directamente y/o a través del contratista.</t>
    </r>
  </si>
  <si>
    <t>El desarrollo debe ser compatible con IPV6, certificados digitales SSL (la instalación de los certificados digitales que genere el Instituto correrá por cuenta del proveedor).</t>
  </si>
  <si>
    <t>Se deben implementar entornos de producción y de prueba que permitan comprobar el funcionamiento correcto del sistema sin afectar al servicio y manejar herramienta de versionamiento para mantener documentado el código, y llevar el control de cambios.</t>
  </si>
  <si>
    <t xml:space="preserve">El oferente deberá presentar dos (2) propuestas gráficas de la página principal junto con una propuesta de navegación, teniendo en cuenta que el sitio web está dirigido a la población colombiana, tanto pacientes como a investigadores y entes de control interesados en conocer de manera sencilla y didáctica la información referente al cáncer, tanto su prevención, detección temprana su tratamiento e información institucional. </t>
  </si>
  <si>
    <t>Conceptualizar, crear, redactar, diseñar, prototipar, programar, realizar pruebas de calidad, producir, poner en marcha, evaluar y optimización constante de productos digitales. Desarrollo de investigaciones y análisis de tendencias de mercado de manera periódica y previa a emprender el proyecto.</t>
  </si>
  <si>
    <t>Planear, diseñar, desarrollar, ejecutar, editar, publicar, supervisar, medir y optimizar la estrategia de contenidos digitales según los requerimientos del INC.</t>
  </si>
  <si>
    <t>Entregar cronograma de actividades a desarrollar con sus respectivas fechas, responsables y acordes con metodologías agiles tales como: Scrum, Lean o Kanban.</t>
  </si>
  <si>
    <t>Diseñar, producir y ejecutar las propuestas dentro de los tiempos aprobados en el cronograma para cada proyecto o actividad y dentro del presupuesto que se establezca. Así como también realizar la retroalimentación del estado del desarrollo del proyecto, cada vez que sea solicitado por el INC.</t>
  </si>
  <si>
    <t>Realizar la investigación, conceptualización, elaboración y presentación de estrategias de experiencia de usuario, así como recomendaciones sustentadas en análisis y estudios de como ejecutar una óptima experiencia de usuario y desarrollo de interfaces de activos digitales utilizando las últimas herramientas y/o tecnologías empleadas para tal fin.</t>
  </si>
  <si>
    <t>Analizar, diseñar, ejecutar y realizar una estrategia de optimización continua referente a todos los conceptos de SEO y SEM desde los aspectos técnicos, tácticos y estratégicos, para todos los activos digitales propios.</t>
  </si>
  <si>
    <t>Coordinar y gestionar la entrega de materiales requeridos y de elementos técnicos para cada medio o actividad desarrolla para el desarrollo del sitio web.</t>
  </si>
  <si>
    <t xml:space="preserve">Garantizar que las piezas y materiales que sean producidos para el proyectos y actividades del INC que incluyan el manejo de marca (logotipos, diseños y look and feel) de la entidad sean de uso exclusivo, cumpliendo con procedimientos legales (derechos de imagen, derechos de uso de código y otras disposiciones legales a las que tenga lugar) </t>
  </si>
  <si>
    <t>Coordinar, hacer seguimiento, medición, evaluación, análisis de resultados a los proyectos y las correcciones de las actividades llevadas a cabo.</t>
  </si>
  <si>
    <t>Realizar el mantenimiento preventivo que permita, operatividad 24/7 tanto para el sitio en vivo como para la carga de contenidos, la administración del CMSs, labores de soporte digital e implementación de nuevas tecnologías, desarrollos e infraestructuras para el portal.</t>
  </si>
  <si>
    <t>Entrega del código y de toda la información recopilada para el desarrollo del proyecto.</t>
  </si>
  <si>
    <t>El proveedor deberá entregar el código fuente, base de datos, archivos ejecutables y demás componentes del software que interactúen con la página web al Instituto Nacional de Cancerología.</t>
  </si>
  <si>
    <t>El Contratista deberá entregar el repositorio documental en el formato y medio requerido por el Instituto Nacional de Cancerología.</t>
  </si>
  <si>
    <t>El Contratista deberá entregar BACKUP FULL de la información del sistema de acuerdo con el formato y medio requerido por la Instituto Nacional de Cancerología.</t>
  </si>
  <si>
    <t xml:space="preserve">Realizar la migración y cargue información del sitio web actual del INC, de los micrositios y de toda la información, así como también la migración hacia a los servidores designados por el INC para los efectos pertinentes. </t>
  </si>
  <si>
    <t xml:space="preserve">Realizar sesiones de transferencia de conocimiento y capacitación al personal designado por el INC. </t>
  </si>
  <si>
    <t>Mantenimiento y garantía por 1 año posterior a la entrega del proyecto</t>
  </si>
  <si>
    <t>El oferente deberá actualizar el portal web de acuerdo con la estrategia de Gobierno digital del MINTIC.</t>
  </si>
  <si>
    <t>cumpliendo las normas establecidas por Gobierno Digital y Decreto 1078 de 2015 y resolución 3564 de 2015.</t>
  </si>
  <si>
    <t>El diseño del portal web deberá realizarse de acuerdo con la Directiva Presidencial 03 del 2 de abril de 2019, y de acuerdo con la guía del sistema grafico del Gobierno de Colombia, contenida en dicha directiva.</t>
  </si>
  <si>
    <t>Deberá garantizar la accesibilidad a la página web, de conformidad con la norma NTC 5854 en su nivel AAA; se debe realizar la revisión con las herramientas TAWDIS Y EXAMINATOR y corregir todos los problemas de accesibilidad a la página web.</t>
  </si>
  <si>
    <t>Se debe diagnosticar y actualizar el portal web con respecto al cumplimiento del Decreto 1078 de 2015, Resolución 3564 de 2015, Ley 1078 y demás normatividad vigente en lo que corresponde al portal web.</t>
  </si>
  <si>
    <t>Se debe habilitar un subsitio para dar cumplimiento a la política de datos abiertos establecida por el Gobierno Nacional, Decreto 1078 de 2015 y resolución 3564 de 2015.</t>
  </si>
  <si>
    <t>Se debe ofrecer para la entidad el diseño e implementación de la Sede Electrónica u Oficina Virtual (como subsitio de la página Web), con base en la línea gráfica ya definida para el portal web. Este subsitio de Oficina Virtual será una herramienta especializada en procesos de interacción entre los usuarios y la entidad. Su finalidad es la virtualización de trámites y servicios, algunos como el PQR exigido por el Ministerio TIC´s e implementados en la Estrategia de Gobierno en Línea según los Manuales de Gobierno Digital, lo cual se constituye en la sede Electrónica de la Entidad según el capítulo 7 del Decreto 1413 del 25 de agosto de 2017, y según el decreto 2106 del 22 de noviembre de 2019, en su artículo 14 de integración a la sede electrónica.</t>
  </si>
  <si>
    <t>En los desarrollos que lo requieran, deberá acogerse al artículo 9 del Decreto 2106 de 2019 "Por el cual se dictan normas para simplificar, suprimir y reformar trámites, procesos y procedimientos innecesarios existentes en la administración pública. señala que, para lograr mayor nivel de eficiencia en la administración pública y una adecuada interacción con los ciudadanos y usuarios, garantizando el derecho a la utilización de medios electrónicos, las autoridades deberán integrarse y hacer uso del modelo de Servicios Ciudadanos Digitales. Este mismo artículo dispone que el Gobierno nacional prestará gratuitamente los Servicios Ciudadanos Digitales base y se implementarán por parte de las autoridades de conformidad con los estándares que establezca el MinTIC.</t>
  </si>
  <si>
    <t>El proveedor en todo momento debe garantizar la disponibilidad, Integridad, confidencialidad, trazabilidad y autenticidad del aplicativo/software/desarrollo objeto del contrato.</t>
  </si>
  <si>
    <t>Evitar suplantación de nombre, IP, URL</t>
  </si>
  <si>
    <t>Verificar vulnerabilidades del portal web institucional.</t>
  </si>
  <si>
    <t>Ejecutar análisis de vulnerabilidades del portal web institucional implementado.</t>
  </si>
  <si>
    <t>Asegurar la navegación segura a través de HTTPS.</t>
  </si>
  <si>
    <t>Asegurar técnicas de codificación segura.</t>
  </si>
  <si>
    <t>Generar pruebas de intrusión.</t>
  </si>
  <si>
    <t>Proteger la integridad, disponibilidad y confidencialidad de los datos y la imagen y reputación de la entidad.</t>
  </si>
  <si>
    <t>Manipular URL o parámetros de interfaz de entrada común - CGI (en inglés Common Gateway Interface).</t>
  </si>
  <si>
    <t>Evitar desbordamiento de buffer (en inglés Buffer Overflow).</t>
  </si>
  <si>
    <t>Evitar accesibilidad al root (raíz) de las aplicaciones web: no se debe exponer el root del servidor web.</t>
  </si>
  <si>
    <t>Proteger contra entradas malintencionadas.</t>
  </si>
  <si>
    <t>Mantener segura la información confidencial.</t>
  </si>
  <si>
    <t>Usar cookies de forma segura.</t>
  </si>
  <si>
    <t>Proteger contra amenazas de denegación de servicio.</t>
  </si>
  <si>
    <t>Permitir corrección y parcheo de problemas de seguridad de todos los aplicativos del portal web institucional.</t>
  </si>
  <si>
    <t>Controlar navegación forzada: requerimiento directo de la página.</t>
  </si>
  <si>
    <t>Aplicar buenas prácticas para contar con un portal web institucional seguro.</t>
  </si>
  <si>
    <t>Implementar protocolos web seguros (Configuración de certificados SSL).</t>
  </si>
  <si>
    <t>Implementar principios y buenas prácticas de desarrollo seguro a través la utilización de guías y lineamientos definidos por las organizaciones expertas en seguridad como la OWASP.</t>
  </si>
  <si>
    <t>Implementar un servicio WAF (Web Application Firewall)</t>
  </si>
  <si>
    <t>Aplicar las guías y manuales de MINTIC y políticas de seguridad y privacidad de la información de la entidad.</t>
  </si>
  <si>
    <r>
      <rPr>
        <sz val="10"/>
        <color rgb="FF000000"/>
        <rFont val="Arial"/>
        <family val="2"/>
      </rPr>
      <t xml:space="preserve">El aplicativo/software/desarrollo debe contar con controles de validación de datos y filtrado para evitar ataques de inyección de código o datos contaminados para </t>
    </r>
    <r>
      <rPr>
        <sz val="10"/>
        <color rgb="FF333333"/>
        <rFont val="Arial"/>
        <family val="2"/>
      </rPr>
      <t>provocar funcionamientos no deseados en la aplicación.</t>
    </r>
    <r>
      <rPr>
        <sz val="10"/>
        <color rgb="FF000000"/>
        <rFont val="Arial"/>
        <family val="2"/>
      </rPr>
      <t> </t>
    </r>
  </si>
  <si>
    <r>
      <t>Realizar una capacitación para administradores funcionales.</t>
    </r>
    <r>
      <rPr>
        <i/>
        <sz val="10"/>
        <color theme="1"/>
        <rFont val="Arial"/>
        <family val="2"/>
      </rPr>
      <t xml:space="preserve"> </t>
    </r>
  </si>
  <si>
    <r>
      <t>Realizar una capacitación para editores y publicadores.</t>
    </r>
    <r>
      <rPr>
        <i/>
        <sz val="10"/>
        <color theme="1"/>
        <rFont val="Arial"/>
        <family val="2"/>
      </rPr>
      <t xml:space="preserve"> </t>
    </r>
  </si>
  <si>
    <t>Se debe garantizar que todos los cambios, mejoras, modificaciones y cualquier nueva actualización y/o mejora de software realizado en el Portal web institucional, debe ser realizado manteniendo los mismos estándares de programación actuales entre los cuales se destacan:</t>
  </si>
  <si>
    <t>Se requiere crear, desarrollar y/o implementar los siguientes módulos o funcionalidades</t>
  </si>
  <si>
    <t xml:space="preserve">Desarrollar o implementar el módulo de autenticación de usuarios para utilizar los servicios online que presta el INC (módulo de administración de usuarios que permita la creación o edición de contenidos) el cual debe incluir tipos de permisos como administrador, editor de contenido, autor u otros según se identifiquen en el levantamiento de requerimientos. </t>
  </si>
  <si>
    <t>Crear un módulo para hacer copias de seguridad automáticas y manuales que incluyen los archivos de todos los desarrollos que componen el portal web institucional, bases de datos, logs y archivos multimedia, la automatización de las copias de seguridad debe ser administrable y personalizable según lo requiera la entidad.</t>
  </si>
  <si>
    <t>Crear, desarrollar y programar un módulo o sistema de bitácora que permita gestionar todos los logs existentes por cada transacción, visita, modificación, creación o cualquier acción realizada en el portal web institucional, debe permitir la búsqueda simple, sencilla y eficiente de logs clasificados según lo requiera la entidad de todas las páginas web, micrositios, paginas artículos, noticias, componentes y módulos entre otros.</t>
  </si>
  <si>
    <t>Crear, desarrollar y programar un sistema, módulo o plugin nativo que permita realizar la restauración a un estado anterior (automático o definido por el administrador) del portal web institucional.</t>
  </si>
  <si>
    <t>Crear, desarrollar y programar un sistema, módulo o plugin nativo que permita entrar en modo mantenimiento el portal web institucional o alguna de sus páginas, noticias, artículos o componentes.</t>
  </si>
  <si>
    <t>Crear desarrollar y programar un módulo o funcionalidad que permita realizar personalizaciones y desarrollos hechos a la medida, sin la intervención del fabricante.</t>
  </si>
  <si>
    <t>Crear, desarrollar y programar un sistema, módulo o plugin nativo para el portal web institucional que permita la traducción de contenidos a varios idiomas el cual cumpla con el nivel de Conformidad AAA establecido por la norma técnica colombiana 5854 y cumpla con los lineamientos y metodologías en usabilidad para gobierno en línea.</t>
  </si>
  <si>
    <t>Crear, desarrollar y programar un sistema, módulo o plugin nativo para gestionar los medios digitales (videos, imágenes, animaciones) que permita hacer cargas masivas, realizar búsquedas básicas y avanzadas, realizar informes de los medios digitales, histórico, campos relevantes por los contenidos presentes en el portal web institucional, y realizar acciones masivas con dichos contenidos.</t>
  </si>
  <si>
    <t>Crear, desarrollar y programar un sistema, módulo o plugin nativo que permita realizar el versionamiento de páginas web, noticias, artículos entre otros sobre cualquier cambio realizado en el portal web institucional.</t>
  </si>
  <si>
    <t>Crear, desarrollar y programar un módulo que permita gestionar todos los sliders del portal web institucional, logrando la creación y posterior visualización de estos para diferentes secciones, páginas o artículos según sea requerido por la entidad.</t>
  </si>
  <si>
    <t>Desarrollar o implementar el módulo de búsqueda y optimización SEO.</t>
  </si>
  <si>
    <t>Crear, desarrollar y programar un módulo para tendencias (sitios recientes visitados).</t>
  </si>
  <si>
    <t>Crear, desarrollar y programar un módulo que permita visualizar mapa de calor, informes de auditoría, analíticas de tráfico, estadísticas generales y especificas relacionadas con el uso del portal web institucional, debe contar con una administración que permita configurar dichos informes en forma de filtros o vistas para descargar en formato DOCX, XLSX, JSON, XML, CSV y PDF.</t>
  </si>
  <si>
    <t>Crear desarrollar y programar un módulo para publicar y consumir APIs o WebServices, debe ofrecer opciones para la integración con otras aplicaciones, en caso de que se requiera.</t>
  </si>
  <si>
    <t>El portal web se debe poder integrar con otros desarrollos web, que se encuentran ligados al portal actual del INC, además de los que se defina en el transcurso del proyecto. Tales como:</t>
  </si>
  <si>
    <t>El portal web a desarrollar deberá tener como mínimo las mismas funcionalidades y páginas de contenido que tiene actualmente el sitio www.cancer.gov.co.</t>
  </si>
  <si>
    <t>Crear y desarrollar una página de Somos INC de acuerdo con los lineamientos de GEL 3.0 y a los lineamientos de la política de Gobierno Digital.</t>
  </si>
  <si>
    <t>Crear y desarrollar una página de transparencia y acceso a la información pública de acuerdo con los lineamientos de GEL 3.0 y a los lineamientos de la política de Gobierno Digital.</t>
  </si>
  <si>
    <t>Crear y desarrollar o implementar un builder para landing pages, el cual cumpla con el nivel de Conformidad AAA establecido por la norma técnica colombiana 5854, cumpla con los lineamientos y metodologías en usabilidad para gobierno en línea y que permita la visualización y creación de formularios para guardar datos, banners, elementos gráficos y descripción de servicios de la entidad.</t>
  </si>
  <si>
    <t>Crear y desarrollar o implementar un builder para la administración de artículos y noticias, el cual cumpla con el nivel de Conformidad AAA establecido por la norma técnica colombiana 5854, cumpla con los lineamientos y metodologías en usabilidad para gobierno en línea y que permita la visualización y creación de elementos interactivos.</t>
  </si>
  <si>
    <t>Crear y desarrollar una página exclusiva de noticias que tenga una interfaz adecuada para publicar noticias (artículos, audios y videos) con su propio filtro de búsqueda que organice por fechas, categorías, tipo de medio digital y temas todas las noticias generadas por la entidad, adicional a esto debe contar con una línea de tiempo interactiva para estas noticias y el archivo histórico de la entidad.</t>
  </si>
  <si>
    <t>Personalizar la página exclusiva de noticias para mostrar audios y videos de forma interactiva estilo podcast.</t>
  </si>
  <si>
    <t>Crear, desarrollar y programar un módulo para integrar contenidos de redes sociales (visualización automática de contenidos de redes sociales de la entidad).</t>
  </si>
  <si>
    <t>Crear, desarrollar y programar un módulo de calendario y manejo de eventos (donde se publiquen todos los eventos y actividades que ofrece el INC a sus grupos de interés).</t>
  </si>
  <si>
    <t>Crear, desarrollar y programar un módulo de administración para gestión de alertas y anuncios.</t>
  </si>
  <si>
    <t>Crear página para preguntas frecuentes que permita a los usuarios consultar información acerca de la entidad y los servicios que presta con opción de crear comunidades y comunicación entre ellos a través del portal web de la entidad.</t>
  </si>
  <si>
    <t>Crear enlace para ventanilla Única VURI y portal gov.co.</t>
  </si>
  <si>
    <t>Crear enlace para desarrollos de PQRSDF y demás formularios de solicitudes definidas por el INC.</t>
  </si>
  <si>
    <t>Crear, desarrollar y programar un módulo o plugin para crear formularios de forma dinámica los cuales que generen un informe en PDF de la transacción que se realizó y puedan enviar los datos a una lista de correos suministrada por la entidad.</t>
  </si>
  <si>
    <t>Crear formularios solicitados por la entidad los cuales que generen un informe en PDF de la transacción que se realizó y puedan enviar los datos a una lista de correos suministrada por la entidad.</t>
  </si>
  <si>
    <t>Crear, desarrollar y programar una sección de rendición de cuentas para publicar los resultados que incluya clasificación (categoría, objetivos, metas) y presentar avances de los diferentes temas presentados de acuerdo con los requerimientos del INC.</t>
  </si>
  <si>
    <t>Crear, desarrollar y programar un sistema, módulo o plugin nativo para la página de rendición de cuentas, que permita la traducción de contenidos a varios idiomas el cual cumpla con el nivel de Conformidad AAA establecido por la norma técnica colombiana 5854 y cumpla con los lineamientos y metodologías en usabilidad para gobierno en línea.</t>
  </si>
  <si>
    <t xml:space="preserve">El proponente deberá integrar dentro del portal web institucional, un acceso al proceso de publicación de la gestión contractual que tiene el INC, el cual está apoyado sobre la herramienta Auraportal. </t>
  </si>
  <si>
    <t>Se debe tener integración con el flujo de trabajo interno de Gestión contractual del INC, el cual está apoyado sobre la herramienta Auraportal.</t>
  </si>
  <si>
    <t>Crear desarrollar y programar un módulo para publicar y gestionar las ofertas laborales que tiene el INC.</t>
  </si>
  <si>
    <t>El módulo deber tener como mínimo las funcionalidades actuales.</t>
  </si>
  <si>
    <t>Se debe permitir manejar un histórico de los procesos anteriores.</t>
  </si>
  <si>
    <t>Dicho modulo deberá especificarse en la fase de levantamiento de requerimientos.</t>
  </si>
  <si>
    <t xml:space="preserve">Crear, desarrollar y programar micro sitio de atención para pacientes pediátricos para dar a conocer información relacionada con esta especialidad.  El micrositio debe aplicar un lenguaje claro, limpio, pero a la vez ingenioso y fluido, generando un ambiente informativo, interactivo, participativo y de entretenimiento garantizando que los padres y niños entiendan los contenidos del sitio. Los contenidos a explicar serán suministrados por la entidad debe cumplir con la estrategia de política de gobierno digital. </t>
  </si>
  <si>
    <t>Crear, desarrollar y programar el micrositio con base en el cumplimiento de los lineamientos y metodologías en usabilidad para gobierno digital.</t>
  </si>
  <si>
    <t>Crear, desarrollar y programar el micrositio con base en el cumplimiento de la norma técnica colombiana 5854 de accesibilidad teniendo en cuenta que el nivel de conformidad debe ser de AA.</t>
  </si>
  <si>
    <r>
      <t>Crear, desarrollar y programar un sistema, módulo o plugin nativo para el portal de niños, que permita la traducción de contenidos a varios idiomas el cual cumpla con el nivel de Conformidad AAA establecido por la norma técnica colombiana 5854 y cumpla con los lineamientos y metodologías en usabilidad para gobierno en línea.</t>
    </r>
    <r>
      <rPr>
        <b/>
        <sz val="10"/>
        <color theme="1"/>
        <rFont val="Arial"/>
        <family val="2"/>
      </rPr>
      <t xml:space="preserve">              </t>
    </r>
  </si>
  <si>
    <t>ü  No fumar es la actitud</t>
  </si>
  <si>
    <t>ü  Biblioteca</t>
  </si>
  <si>
    <t>ü  Banco Nacional de Tumores Terry Fox</t>
  </si>
  <si>
    <t>ü  Donación de sangre</t>
  </si>
  <si>
    <t>ü  Guías y protocolos</t>
  </si>
  <si>
    <t>ü  Donaciones en línea</t>
  </si>
  <si>
    <t>ü  Doctor Peluche</t>
  </si>
  <si>
    <t>ü  Blog Institucional</t>
  </si>
  <si>
    <t>Se deben usar las mismas convenciones para la definición de variables y constantes.</t>
  </si>
  <si>
    <t>Se debe utilizar el mismo estilo de programación.</t>
  </si>
  <si>
    <t>El código debe quedar perfectamente documentado en forma técnica y de usuario (manual técnico y de usuario en español, impreso y magnético).</t>
  </si>
  <si>
    <t>Debe utilizar la misma estructura de archivos.</t>
  </si>
  <si>
    <t>Debe utilizar componentes reutilizables.</t>
  </si>
  <si>
    <t>Debe contemplar la imagen, colores y símbolos institucionales.</t>
  </si>
  <si>
    <t xml:space="preserve">Cualquier labor de mantenimiento, actualización y/o mejora y/o soporte efectuada deberá quedar correctamente documentada, actualizando los manuales en línea que se vean afectados. Esta labor deberá obedecer a los estándares de desarrollo y documentación utilizados o aprobados por el Instituto Nacional de Cancerología. </t>
  </si>
  <si>
    <t>Módulos de administración</t>
  </si>
  <si>
    <t>Módulos de diseño y personalización</t>
  </si>
  <si>
    <t>Módulo de gestión de contenidos</t>
  </si>
  <si>
    <t>Módulo de informes y reportes</t>
  </si>
  <si>
    <t>Integración</t>
  </si>
  <si>
    <t>Funcionalidades, módulos y paginas adicionales</t>
  </si>
  <si>
    <t xml:space="preserve">Integración Módulo de Contratación </t>
  </si>
  <si>
    <t>Modulo Trabaje con Nosotros</t>
  </si>
  <si>
    <t>Sección Pediátrica</t>
  </si>
  <si>
    <t>Estrategias de desarrollo</t>
  </si>
  <si>
    <t>Soporte y mantenimiento</t>
  </si>
  <si>
    <t>Caracteristicas de seguridad</t>
  </si>
  <si>
    <t>Cargo</t>
  </si>
  <si>
    <t>Dedicación</t>
  </si>
  <si>
    <t>Formación académica requerida</t>
  </si>
  <si>
    <t>Experiencia especifica requerida</t>
  </si>
  <si>
    <t>Un (1) Gerente de proyecto</t>
  </si>
  <si>
    <t>Ingeniero de sistemas, telemática, electrónica, informática, telecomunicaciones, teleinformática o carreras dentro del mismo núcleo básico de conocimiento, con posgrado en gerencia de proyectos o posgrado dentro del mismo núcleo básico de conocimiento.</t>
  </si>
  <si>
    <t>Mínimo seis (6) años de experiencia en gerencia, dirección o coordinación de proyectos de implementación de sistemas de información, aplicaciones y/o portales web.</t>
  </si>
  <si>
    <t>Un (1) desarrollador web senior</t>
  </si>
  <si>
    <t>Ingeniero de sistemas, telemática, electrónica, informática, telecomunicaciones, teleinformática o carreras dentro del mismo núcleo básico de conocimiento, con posgrado en ingeniería o arquitectura de software o posgrado dentro del mismo núcleo básico de conocimiento.</t>
  </si>
  <si>
    <t>Mínimo cuatro (4) años de experiencia en desarrollo de aplicaciones web tipo portal.</t>
  </si>
  <si>
    <t>Ingeniero de sistemas, telemática, electrónica, informática, telecomunicaciones, teleinformática o carreras dentro del mismo núcleo básico de conocimiento.</t>
  </si>
  <si>
    <t>Mínimo dos (2) años de experiencia en desarrollo de aplicaciones web tipo portal.</t>
  </si>
  <si>
    <t>Un (1) Diseñador gráfico y/o Maquetador Web.</t>
  </si>
  <si>
    <t>Profesional en Diseño gráfico o Diseño digital o carreras dentro del mismo núcleo básico de conocimiento.</t>
  </si>
  <si>
    <t>Mínimo dos (2) años de experiencia en diseño web y/o maquetación para aplicaciones web tipo portal, utilizando estándares internacionales UI y UX.</t>
  </si>
  <si>
    <t>Un (1) Oficial de seguridad de la información.</t>
  </si>
  <si>
    <t>Profesional en ingeniería de sistemas o carreras dentro del mismo núcleo básico de conocimiento, con posgrado en seguridad de la información o posgrado dentro del mismo núcleo básico de conocimiento.</t>
  </si>
  <si>
    <t>Mínimo tres (3) años de experiencia en desarrollo seguro (OWASP).</t>
  </si>
  <si>
    <t>Un (1) SEO Especialista</t>
  </si>
  <si>
    <t xml:space="preserve">Mínimo dos (2) años de experiencia en estrategias digitales para portales web y/o creación de campañas publicitarias.
Profesional con mínimo dos años de experiencia laboral en SEO. 
Debe tener conocimientos en SEO on page, SEO técnico, SEO estratégico y nivel de inglés B1; preferiblemente con conocimientos básicos en optimización de servidor para SEO y archivo htaccess. 
-	Manejo de Search Console, Google Analytics (Preferiblemente con certificación vigente), SEMrush, Screaming Frog y demás herramientas de análisis de SEO. 
-	</t>
  </si>
  <si>
    <t>Profesional en comunicación social o profesional en publicidad o carreras dentro del mismo núcleo básico de conocimiento.
Responsable de realizar la evaluación y auditorias SEO de un sitio web, planeación, coordinación de entregables y propuestas de posicionamiento estratégico.</t>
  </si>
  <si>
    <t>Un (1) Desarrollador UX Senior</t>
  </si>
  <si>
    <t xml:space="preserve">Ingeniero de sistemas, telemática, electrónica, informática, telecomunicaciones, teleinformática o carreras dentro del mismo núcleo básico de conocimiento.
</t>
  </si>
  <si>
    <t>Un (1) desarrolladores web semi senior</t>
  </si>
  <si>
    <t xml:space="preserve">Minimo 4 (años)  creando experiencias de marca digital excepcionales en una agencia digital superior en un rol de Design Lead o similar. Pensamiento altamente conceptual tanto en diseño visual como de interacción, así como una sólida comprensión del diseño de la funcionalidad intuitiva del sitio, interacción, interfaces de usuario y navegación. </t>
  </si>
  <si>
    <t>ARCHIVO EXCEL TECNICOS INVITACIONPUBLICA_PAGINA WEB</t>
  </si>
  <si>
    <t>PAGINA WEB INSTITUCIONAL WWW.CANCER.GOV.CO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</si>
</sst>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2" formatCode="_-&quot;$&quot;\ * #,##0_-;\-&quot;$&quot;\ * #,##0_-;_-&quot;$&quot;\ * &quot;-&quot;_-;_-@_-"/>
    <numFmt numFmtId="41" formatCode="_-* #,##0_-;\-* #,##0_-;_-* &quot;-&quot;_-;_-@_-"/>
    <numFmt numFmtId="164" formatCode="_(&quot;$&quot;\ * #,##0.00_);_(&quot;$&quot;\ * \(#,##0.00\);_(&quot;$&quot;\ * &quot;-&quot;??_);_(@_)"/>
    <numFmt numFmtId="165" formatCode="_ [$$-240A]\ * #,##0.00_ ;_ [$$-240A]\ * \-#,##0.00_ ;_ [$$-240A]\ * &quot;-&quot;??_ ;_ @_ "/>
    <numFmt numFmtId="166" formatCode="0.00000000000000%"/>
    <numFmt numFmtId="167" formatCode="_ [$$-240A]\ * #,##0.0000000000000000_ ;_ [$$-240A]\ * \-#,##0.0000000000000000_ ;_ [$$-240A]\ * &quot;-&quot;??_ ;_ @_ "/>
    <numFmt numFmtId="168" formatCode="_ [$$-240A]\ * #,##0_ ;_ [$$-240A]\ * \-#,##0_ ;_ [$$-240A]\ * &quot;-&quot;??_ ;_ @_ "/>
    <numFmt numFmtId="169" formatCode="_(&quot;$&quot;\ * #,##0_);_(&quot;$&quot;\ * \(#,##0\);_(&quot;$&quot;\ * &quot;-&quot;??_);_(@_)"/>
    <numFmt numFmtId="170" formatCode="0.000000000000000"/>
    <numFmt numFmtId="171" formatCode="[$$-240A]\ #,##0"/>
    <numFmt numFmtId="172" formatCode="0.0000000000000%"/>
    <numFmt numFmtId="173" formatCode="_(&quot;$&quot;\ * #,##0.00000_);_(&quot;$&quot;\ * \(#,##0.00000\);_(&quot;$&quot;\ * &quot;-&quot;??_);_(@_)"/>
    <numFmt numFmtId="174" formatCode="_ [$$-240A]\ * #,##0.0_ ;_ [$$-240A]\ * \-#,##0.0_ ;_ [$$-240A]\ * &quot;-&quot;??_ ;_ @_ "/>
  </numFmts>
  <fonts count="64" x14ac:knownFonts="1">
    <font>
      <sz val="11"/>
      <color theme="1"/>
      <name val="Calibri"/>
      <family val="2"/>
      <scheme val="minor"/>
    </font>
    <font>
      <sz val="10"/>
      <name val="Arial"/>
      <family val="2"/>
    </font>
    <font>
      <sz val="8"/>
      <name val="Verdana"/>
      <family val="2"/>
    </font>
    <font>
      <b/>
      <sz val="11"/>
      <name val="Verdana"/>
      <family val="2"/>
    </font>
    <font>
      <b/>
      <sz val="8"/>
      <name val="Verdana"/>
      <family val="2"/>
    </font>
    <font>
      <b/>
      <sz val="10"/>
      <color indexed="9"/>
      <name val="Verdana"/>
      <family val="2"/>
    </font>
    <font>
      <b/>
      <sz val="9"/>
      <name val="Verdana"/>
      <family val="2"/>
    </font>
    <font>
      <sz val="10"/>
      <name val="Verdana"/>
      <family val="2"/>
    </font>
    <font>
      <b/>
      <sz val="10"/>
      <name val="Verdana"/>
      <family val="2"/>
    </font>
    <font>
      <b/>
      <sz val="10"/>
      <color theme="0"/>
      <name val="Verdana"/>
      <family val="2"/>
    </font>
    <font>
      <sz val="11"/>
      <color theme="1"/>
      <name val="Calibri"/>
      <family val="2"/>
      <scheme val="minor"/>
    </font>
    <font>
      <b/>
      <sz val="12"/>
      <name val="Verdana"/>
      <family val="2"/>
    </font>
    <font>
      <u/>
      <sz val="10"/>
      <name val="Verdana"/>
      <family val="2"/>
    </font>
    <font>
      <b/>
      <sz val="9"/>
      <color indexed="81"/>
      <name val="Tahoma"/>
      <family val="2"/>
    </font>
    <font>
      <sz val="9"/>
      <name val="Arial"/>
      <family val="2"/>
    </font>
    <font>
      <b/>
      <sz val="11"/>
      <color theme="0"/>
      <name val="Verdana"/>
      <family val="2"/>
    </font>
    <font>
      <sz val="11"/>
      <name val="Calibri"/>
      <family val="2"/>
      <scheme val="minor"/>
    </font>
    <font>
      <b/>
      <sz val="9"/>
      <color theme="0"/>
      <name val="Verdana"/>
      <family val="2"/>
    </font>
    <font>
      <b/>
      <sz val="8"/>
      <color theme="0"/>
      <name val="Verdana"/>
      <family val="2"/>
    </font>
    <font>
      <b/>
      <sz val="11"/>
      <color rgb="FFFFFFFF"/>
      <name val="Arial"/>
      <family val="2"/>
    </font>
    <font>
      <b/>
      <sz val="11"/>
      <color rgb="FF000000"/>
      <name val="Arial"/>
      <family val="2"/>
    </font>
    <font>
      <sz val="11"/>
      <color rgb="FF000000"/>
      <name val="Arial"/>
      <family val="2"/>
    </font>
    <font>
      <sz val="10"/>
      <color rgb="FF000000"/>
      <name val="Arial Narrow"/>
      <family val="2"/>
    </font>
    <font>
      <sz val="10"/>
      <color theme="1"/>
      <name val="Arial Narrow"/>
      <family val="2"/>
    </font>
    <font>
      <b/>
      <sz val="11"/>
      <color theme="1"/>
      <name val="Calibri"/>
      <family val="2"/>
      <scheme val="minor"/>
    </font>
    <font>
      <b/>
      <sz val="11"/>
      <color theme="0"/>
      <name val="Calibri"/>
      <family val="2"/>
      <scheme val="minor"/>
    </font>
    <font>
      <sz val="11"/>
      <color theme="0"/>
      <name val="Calibri"/>
      <family val="2"/>
      <scheme val="minor"/>
    </font>
    <font>
      <sz val="9"/>
      <name val="Calibri"/>
      <family val="2"/>
      <scheme val="minor"/>
    </font>
    <font>
      <sz val="10"/>
      <name val="Calibri"/>
      <family val="2"/>
      <scheme val="minor"/>
    </font>
    <font>
      <b/>
      <sz val="11"/>
      <color theme="0"/>
      <name val="Arial"/>
      <family val="2"/>
    </font>
    <font>
      <b/>
      <sz val="10"/>
      <color theme="0"/>
      <name val="Arial"/>
      <family val="2"/>
    </font>
    <font>
      <u/>
      <sz val="10"/>
      <color theme="0"/>
      <name val="Verdana"/>
      <family val="2"/>
    </font>
    <font>
      <b/>
      <sz val="12"/>
      <color theme="0"/>
      <name val="Calibri"/>
      <family val="2"/>
      <scheme val="minor"/>
    </font>
    <font>
      <sz val="10"/>
      <color theme="0"/>
      <name val="Verdana"/>
      <family val="2"/>
    </font>
    <font>
      <b/>
      <sz val="12"/>
      <color theme="0"/>
      <name val="Verdana"/>
      <family val="2"/>
    </font>
    <font>
      <sz val="9"/>
      <name val="Verdana"/>
      <family val="2"/>
    </font>
    <font>
      <b/>
      <sz val="11"/>
      <color rgb="FFFF0000"/>
      <name val="Verdana"/>
      <family val="2"/>
    </font>
    <font>
      <sz val="8"/>
      <color rgb="FF000000"/>
      <name val="Calibri"/>
      <family val="2"/>
      <scheme val="minor"/>
    </font>
    <font>
      <b/>
      <sz val="10"/>
      <color rgb="FF000000"/>
      <name val="Calibri"/>
      <family val="2"/>
      <scheme val="minor"/>
    </font>
    <font>
      <b/>
      <sz val="10"/>
      <color rgb="FFFF0000"/>
      <name val="Verdana"/>
      <family val="2"/>
    </font>
    <font>
      <b/>
      <sz val="11"/>
      <color theme="0" tint="-0.499984740745262"/>
      <name val="Verdana"/>
      <family val="2"/>
    </font>
    <font>
      <sz val="9"/>
      <color theme="0" tint="-0.499984740745262"/>
      <name val="Arial"/>
      <family val="2"/>
    </font>
    <font>
      <sz val="11"/>
      <color theme="0" tint="-0.499984740745262"/>
      <name val="Calibri"/>
      <family val="2"/>
      <scheme val="minor"/>
    </font>
    <font>
      <b/>
      <sz val="10"/>
      <color theme="0" tint="-0.499984740745262"/>
      <name val="Arial"/>
      <family val="2"/>
    </font>
    <font>
      <u/>
      <sz val="10"/>
      <color theme="0" tint="-0.499984740745262"/>
      <name val="Verdana"/>
      <family val="2"/>
    </font>
    <font>
      <b/>
      <sz val="11"/>
      <color theme="0" tint="-0.499984740745262"/>
      <name val="Calibri"/>
      <family val="2"/>
      <scheme val="minor"/>
    </font>
    <font>
      <sz val="11"/>
      <color rgb="FFFF0000"/>
      <name val="Calibri"/>
      <family val="2"/>
      <scheme val="minor"/>
    </font>
    <font>
      <sz val="10"/>
      <color theme="1"/>
      <name val="Arial"/>
      <family val="2"/>
    </font>
    <font>
      <b/>
      <sz val="10"/>
      <color theme="1"/>
      <name val="Arial"/>
      <family val="2"/>
    </font>
    <font>
      <sz val="10"/>
      <color rgb="FF000000"/>
      <name val="Arial"/>
      <family val="2"/>
    </font>
    <font>
      <sz val="10"/>
      <color rgb="FF222222"/>
      <name val="Arial"/>
      <family val="2"/>
    </font>
    <font>
      <b/>
      <sz val="10"/>
      <color rgb="FF222222"/>
      <name val="Arial"/>
      <family val="2"/>
    </font>
    <font>
      <b/>
      <sz val="10"/>
      <color rgb="FF000000"/>
      <name val="Arial"/>
      <family val="2"/>
    </font>
    <font>
      <sz val="10"/>
      <color rgb="FF4A4A4A"/>
      <name val="Arial"/>
      <family val="2"/>
    </font>
    <font>
      <sz val="8"/>
      <name val="Arial"/>
      <family val="2"/>
    </font>
    <font>
      <sz val="10"/>
      <color rgb="FF333333"/>
      <name val="Arial"/>
      <family val="2"/>
    </font>
    <font>
      <i/>
      <sz val="10"/>
      <color theme="1"/>
      <name val="Arial"/>
      <family val="2"/>
    </font>
    <font>
      <b/>
      <sz val="10"/>
      <name val="Arial"/>
      <family val="2"/>
    </font>
    <font>
      <b/>
      <sz val="9"/>
      <color theme="0"/>
      <name val="Arial"/>
      <family val="2"/>
    </font>
    <font>
      <b/>
      <sz val="8"/>
      <name val="Arial"/>
      <family val="2"/>
    </font>
    <font>
      <b/>
      <sz val="8"/>
      <color theme="1"/>
      <name val="Arial"/>
      <family val="2"/>
    </font>
    <font>
      <sz val="8"/>
      <color theme="1"/>
      <name val="Arial"/>
      <family val="2"/>
    </font>
    <font>
      <b/>
      <sz val="8"/>
      <color rgb="FFFFFFFF"/>
      <name val="Arial"/>
      <family val="2"/>
    </font>
    <font>
      <sz val="8"/>
      <color rgb="FF000000"/>
      <name val="Arial"/>
      <family val="2"/>
    </font>
  </fonts>
  <fills count="1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theme="5" tint="0.79998168889431442"/>
        <bgColor indexed="64"/>
      </patternFill>
    </fill>
    <fill>
      <patternFill patternType="solid">
        <fgColor rgb="FFC00000"/>
        <bgColor indexed="64"/>
      </patternFill>
    </fill>
    <fill>
      <patternFill patternType="solid">
        <fgColor rgb="FFD9D9D9"/>
        <bgColor indexed="64"/>
      </patternFill>
    </fill>
    <fill>
      <patternFill patternType="solid">
        <fgColor rgb="FFFFFFFF"/>
        <bgColor indexed="64"/>
      </patternFill>
    </fill>
    <fill>
      <patternFill patternType="solid">
        <fgColor theme="0" tint="-0.499984740745262"/>
        <bgColor indexed="64"/>
      </patternFill>
    </fill>
  </fills>
  <borders count="8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style="thin">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double">
        <color indexed="64"/>
      </left>
      <right style="medium">
        <color rgb="FF808080"/>
      </right>
      <top/>
      <bottom style="medium">
        <color rgb="FF9BBB59"/>
      </bottom>
      <diagonal/>
    </border>
    <border>
      <left/>
      <right style="medium">
        <color rgb="FF808080"/>
      </right>
      <top/>
      <bottom style="medium">
        <color rgb="FF9BBB59"/>
      </bottom>
      <diagonal/>
    </border>
    <border>
      <left/>
      <right style="double">
        <color indexed="64"/>
      </right>
      <top/>
      <bottom style="medium">
        <color rgb="FF9BBB59"/>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indexed="64"/>
      </bottom>
      <diagonal/>
    </border>
    <border>
      <left style="medium">
        <color rgb="FF000000"/>
      </left>
      <right style="medium">
        <color rgb="FF000000"/>
      </right>
      <top style="medium">
        <color rgb="FF000000"/>
      </top>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style="thin">
        <color indexed="64"/>
      </right>
      <top style="medium">
        <color indexed="64"/>
      </top>
      <bottom/>
      <diagonal/>
    </border>
    <border>
      <left/>
      <right/>
      <top style="thin">
        <color indexed="64"/>
      </top>
      <bottom/>
      <diagonal/>
    </border>
    <border>
      <left/>
      <right style="thin">
        <color indexed="64"/>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21">
    <xf numFmtId="165" fontId="0" fillId="0" borderId="0"/>
    <xf numFmtId="165" fontId="1" fillId="0" borderId="0"/>
    <xf numFmtId="165" fontId="1" fillId="0" borderId="0" applyFont="0" applyFill="0" applyBorder="0" applyAlignment="0" applyProtection="0"/>
    <xf numFmtId="165" fontId="1" fillId="0" borderId="0"/>
    <xf numFmtId="165" fontId="10" fillId="0" borderId="0"/>
    <xf numFmtId="164" fontId="10" fillId="0" borderId="0" applyFont="0" applyFill="0" applyBorder="0" applyAlignment="0" applyProtection="0"/>
    <xf numFmtId="0" fontId="10" fillId="0" borderId="0"/>
    <xf numFmtId="0" fontId="10" fillId="0" borderId="0"/>
    <xf numFmtId="0" fontId="1" fillId="0" borderId="0"/>
    <xf numFmtId="0" fontId="1" fillId="0" borderId="0"/>
    <xf numFmtId="0" fontId="1"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164" fontId="10" fillId="0" borderId="0" applyFont="0" applyFill="0" applyBorder="0" applyAlignment="0" applyProtection="0"/>
    <xf numFmtId="9" fontId="10" fillId="0" borderId="0" applyFont="0" applyFill="0" applyBorder="0" applyAlignment="0" applyProtection="0"/>
    <xf numFmtId="0" fontId="10" fillId="0" borderId="0"/>
    <xf numFmtId="41" fontId="10" fillId="0" borderId="0" applyFont="0" applyFill="0" applyBorder="0" applyAlignment="0" applyProtection="0"/>
    <xf numFmtId="42" fontId="10" fillId="0" borderId="0" applyFont="0" applyFill="0" applyBorder="0" applyAlignment="0" applyProtection="0"/>
  </cellStyleXfs>
  <cellXfs count="525">
    <xf numFmtId="165" fontId="0" fillId="0" borderId="0" xfId="0"/>
    <xf numFmtId="165" fontId="7" fillId="3" borderId="0" xfId="0" applyFont="1" applyFill="1" applyAlignment="1" applyProtection="1">
      <alignment horizontal="left" vertical="center" wrapText="1"/>
    </xf>
    <xf numFmtId="165" fontId="7" fillId="3" borderId="0" xfId="0" applyFont="1" applyFill="1" applyAlignment="1" applyProtection="1">
      <alignment horizontal="center" vertical="center" wrapText="1"/>
    </xf>
    <xf numFmtId="165" fontId="0" fillId="0" borderId="0" xfId="0"/>
    <xf numFmtId="165" fontId="14" fillId="6" borderId="0" xfId="0" applyFont="1" applyFill="1" applyProtection="1">
      <protection locked="0"/>
    </xf>
    <xf numFmtId="165" fontId="18" fillId="9" borderId="34" xfId="0" applyFont="1" applyFill="1" applyBorder="1" applyAlignment="1" applyProtection="1">
      <alignment horizontal="center" vertical="center" wrapText="1"/>
    </xf>
    <xf numFmtId="0" fontId="2" fillId="7" borderId="18" xfId="0" applyNumberFormat="1" applyFont="1" applyFill="1" applyBorder="1" applyAlignment="1" applyProtection="1">
      <alignment horizontal="center" vertical="center" wrapText="1"/>
      <protection locked="0"/>
    </xf>
    <xf numFmtId="1" fontId="7" fillId="3" borderId="0" xfId="0" applyNumberFormat="1" applyFont="1" applyFill="1" applyAlignment="1" applyProtection="1">
      <alignment horizontal="center" vertical="center" wrapText="1"/>
    </xf>
    <xf numFmtId="165" fontId="20" fillId="10" borderId="51" xfId="0" applyFont="1" applyFill="1" applyBorder="1" applyAlignment="1" applyProtection="1">
      <alignment vertical="center"/>
    </xf>
    <xf numFmtId="165" fontId="20" fillId="10" borderId="52" xfId="0" applyFont="1" applyFill="1" applyBorder="1" applyAlignment="1" applyProtection="1">
      <alignment horizontal="center" vertical="center"/>
    </xf>
    <xf numFmtId="165" fontId="20" fillId="10" borderId="53" xfId="0" applyFont="1" applyFill="1" applyBorder="1" applyAlignment="1" applyProtection="1">
      <alignment horizontal="center" vertical="center" wrapText="1"/>
    </xf>
    <xf numFmtId="165" fontId="20" fillId="0" borderId="51" xfId="0" applyFont="1" applyBorder="1" applyAlignment="1" applyProtection="1">
      <alignment vertical="center"/>
    </xf>
    <xf numFmtId="165" fontId="21" fillId="0" borderId="52" xfId="0" applyFont="1" applyBorder="1" applyAlignment="1" applyProtection="1">
      <alignment horizontal="center" vertical="center" wrapText="1"/>
    </xf>
    <xf numFmtId="165" fontId="21" fillId="0" borderId="53" xfId="0" applyFont="1" applyBorder="1" applyAlignment="1" applyProtection="1">
      <alignment horizontal="center" vertical="center"/>
    </xf>
    <xf numFmtId="165" fontId="14" fillId="6" borderId="0" xfId="0" applyFont="1" applyFill="1" applyProtection="1"/>
    <xf numFmtId="0" fontId="7" fillId="3" borderId="0" xfId="0" applyNumberFormat="1" applyFont="1" applyFill="1" applyAlignment="1" applyProtection="1">
      <alignment horizontal="left" vertical="center" wrapText="1"/>
    </xf>
    <xf numFmtId="0" fontId="2" fillId="7" borderId="20" xfId="0" applyNumberFormat="1" applyFont="1" applyFill="1" applyBorder="1" applyAlignment="1" applyProtection="1">
      <alignment horizontal="left" vertical="center" wrapText="1"/>
      <protection locked="0"/>
    </xf>
    <xf numFmtId="0" fontId="2" fillId="7" borderId="23" xfId="0" applyNumberFormat="1" applyFont="1" applyFill="1" applyBorder="1" applyAlignment="1" applyProtection="1">
      <alignment horizontal="left" vertical="center" wrapText="1"/>
      <protection locked="0"/>
    </xf>
    <xf numFmtId="0" fontId="4" fillId="5" borderId="2" xfId="0" applyNumberFormat="1" applyFont="1" applyFill="1" applyBorder="1" applyAlignment="1" applyProtection="1">
      <alignment horizontal="center" vertical="center" wrapText="1"/>
    </xf>
    <xf numFmtId="165" fontId="18" fillId="9" borderId="39" xfId="0" applyFont="1" applyFill="1" applyBorder="1" applyAlignment="1" applyProtection="1">
      <alignment horizontal="center" vertical="center" wrapText="1"/>
    </xf>
    <xf numFmtId="165" fontId="18" fillId="9" borderId="57" xfId="0" applyFont="1" applyFill="1" applyBorder="1" applyAlignment="1" applyProtection="1">
      <alignment horizontal="center" vertical="center" wrapText="1"/>
    </xf>
    <xf numFmtId="165" fontId="18" fillId="9" borderId="2" xfId="0" applyFont="1" applyFill="1" applyBorder="1" applyAlignment="1" applyProtection="1">
      <alignment horizontal="center" vertical="center" wrapText="1"/>
    </xf>
    <xf numFmtId="0" fontId="2" fillId="7" borderId="23" xfId="0" applyNumberFormat="1" applyFont="1" applyFill="1" applyBorder="1" applyAlignment="1" applyProtection="1">
      <alignment horizontal="center" vertical="center" wrapText="1"/>
      <protection locked="0"/>
    </xf>
    <xf numFmtId="165" fontId="18" fillId="9" borderId="4" xfId="0" applyFont="1" applyFill="1" applyBorder="1" applyAlignment="1" applyProtection="1">
      <alignment horizontal="center" vertical="center" wrapText="1"/>
    </xf>
    <xf numFmtId="0" fontId="2" fillId="5" borderId="38" xfId="0" applyNumberFormat="1" applyFont="1" applyFill="1" applyBorder="1" applyAlignment="1" applyProtection="1">
      <alignment horizontal="center" vertical="center" wrapText="1"/>
      <protection locked="0"/>
    </xf>
    <xf numFmtId="0" fontId="2" fillId="5" borderId="34" xfId="0" applyNumberFormat="1" applyFont="1" applyFill="1" applyBorder="1" applyAlignment="1" applyProtection="1">
      <alignment horizontal="center" vertical="center" wrapText="1"/>
      <protection locked="0"/>
    </xf>
    <xf numFmtId="0" fontId="2" fillId="7" borderId="43" xfId="0" applyNumberFormat="1" applyFont="1" applyFill="1" applyBorder="1" applyAlignment="1" applyProtection="1">
      <alignment horizontal="left" vertical="center" wrapText="1"/>
      <protection locked="0"/>
    </xf>
    <xf numFmtId="0" fontId="18" fillId="9" borderId="57" xfId="0" applyNumberFormat="1" applyFont="1" applyFill="1" applyBorder="1" applyAlignment="1" applyProtection="1">
      <alignment horizontal="center" vertical="center" wrapText="1"/>
    </xf>
    <xf numFmtId="0" fontId="15" fillId="9" borderId="36" xfId="0" applyNumberFormat="1" applyFont="1" applyFill="1" applyBorder="1" applyAlignment="1" applyProtection="1">
      <alignment horizontal="center" vertical="center" wrapText="1"/>
    </xf>
    <xf numFmtId="0" fontId="5" fillId="9" borderId="4" xfId="1" applyNumberFormat="1" applyFont="1" applyFill="1" applyBorder="1" applyAlignment="1" applyProtection="1">
      <alignment horizontal="left" vertical="center" wrapText="1"/>
    </xf>
    <xf numFmtId="166" fontId="14" fillId="0" borderId="0" xfId="17" applyNumberFormat="1" applyFont="1" applyFill="1" applyProtection="1"/>
    <xf numFmtId="167" fontId="14" fillId="0" borderId="0" xfId="0" applyNumberFormat="1" applyFont="1" applyFill="1" applyProtection="1"/>
    <xf numFmtId="165" fontId="14" fillId="0" borderId="0" xfId="0" applyFont="1" applyFill="1" applyProtection="1"/>
    <xf numFmtId="165" fontId="3" fillId="4" borderId="0" xfId="0" applyFont="1" applyFill="1" applyBorder="1" applyAlignment="1" applyProtection="1">
      <alignment horizontal="center" vertical="center" wrapText="1"/>
    </xf>
    <xf numFmtId="165" fontId="6" fillId="9" borderId="0" xfId="0" applyFont="1" applyFill="1" applyBorder="1" applyAlignment="1" applyProtection="1">
      <alignment horizontal="center" vertical="center" wrapText="1"/>
    </xf>
    <xf numFmtId="166" fontId="27" fillId="0" borderId="0" xfId="17" applyNumberFormat="1" applyFont="1" applyFill="1" applyProtection="1"/>
    <xf numFmtId="167" fontId="27" fillId="0" borderId="0" xfId="0" applyNumberFormat="1" applyFont="1" applyFill="1" applyProtection="1"/>
    <xf numFmtId="165" fontId="27" fillId="0" borderId="0" xfId="0" applyFont="1" applyFill="1" applyProtection="1"/>
    <xf numFmtId="1" fontId="9" fillId="9" borderId="22" xfId="1" applyNumberFormat="1" applyFont="1" applyFill="1" applyBorder="1" applyAlignment="1" applyProtection="1">
      <alignment horizontal="center" vertical="center" wrapText="1"/>
    </xf>
    <xf numFmtId="1" fontId="9" fillId="9" borderId="20" xfId="1" applyNumberFormat="1" applyFont="1" applyFill="1" applyBorder="1" applyAlignment="1" applyProtection="1">
      <alignment horizontal="center" vertical="center" wrapText="1"/>
    </xf>
    <xf numFmtId="168" fontId="9" fillId="9" borderId="20" xfId="2" applyNumberFormat="1" applyFont="1" applyFill="1" applyBorder="1" applyAlignment="1" applyProtection="1">
      <alignment horizontal="center" vertical="center" wrapText="1"/>
    </xf>
    <xf numFmtId="168" fontId="6" fillId="8" borderId="0" xfId="2" applyNumberFormat="1" applyFont="1" applyFill="1" applyBorder="1" applyAlignment="1" applyProtection="1">
      <alignment horizontal="center" vertical="center" wrapText="1"/>
    </xf>
    <xf numFmtId="166" fontId="28" fillId="0" borderId="0" xfId="17" applyNumberFormat="1" applyFont="1" applyFill="1" applyProtection="1"/>
    <xf numFmtId="167" fontId="28" fillId="0" borderId="0" xfId="0" applyNumberFormat="1" applyFont="1" applyFill="1" applyProtection="1"/>
    <xf numFmtId="165" fontId="28" fillId="0" borderId="0" xfId="0" applyFont="1" applyFill="1" applyProtection="1"/>
    <xf numFmtId="1" fontId="6" fillId="8" borderId="22" xfId="1" applyNumberFormat="1" applyFont="1" applyFill="1" applyBorder="1" applyAlignment="1" applyProtection="1">
      <alignment horizontal="center" vertical="center" wrapText="1"/>
    </xf>
    <xf numFmtId="1" fontId="6" fillId="8" borderId="20" xfId="1" applyNumberFormat="1" applyFont="1" applyFill="1" applyBorder="1" applyAlignment="1" applyProtection="1">
      <alignment horizontal="center" vertical="center" wrapText="1"/>
    </xf>
    <xf numFmtId="168" fontId="6" fillId="8" borderId="20" xfId="2" applyNumberFormat="1" applyFont="1" applyFill="1" applyBorder="1" applyAlignment="1" applyProtection="1">
      <alignment horizontal="center" vertical="center" wrapText="1"/>
    </xf>
    <xf numFmtId="168" fontId="6" fillId="8" borderId="24" xfId="2" applyNumberFormat="1" applyFont="1" applyFill="1" applyBorder="1" applyAlignment="1" applyProtection="1">
      <alignment horizontal="center" vertical="center" wrapText="1"/>
    </xf>
    <xf numFmtId="1" fontId="2" fillId="0" borderId="22" xfId="1" applyNumberFormat="1" applyFont="1" applyFill="1" applyBorder="1" applyAlignment="1" applyProtection="1">
      <alignment horizontal="center" vertical="center" wrapText="1"/>
    </xf>
    <xf numFmtId="168" fontId="2" fillId="0" borderId="20" xfId="2" applyNumberFormat="1" applyFont="1" applyFill="1" applyBorder="1" applyAlignment="1" applyProtection="1">
      <alignment horizontal="center" vertical="center" wrapText="1"/>
    </xf>
    <xf numFmtId="168" fontId="2" fillId="0" borderId="24" xfId="2" applyNumberFormat="1" applyFont="1" applyFill="1" applyBorder="1" applyAlignment="1" applyProtection="1">
      <alignment horizontal="center" vertical="center" wrapText="1"/>
    </xf>
    <xf numFmtId="168" fontId="2" fillId="0" borderId="0" xfId="2" applyNumberFormat="1" applyFont="1" applyFill="1" applyBorder="1" applyAlignment="1" applyProtection="1">
      <alignment horizontal="center" vertical="center" wrapText="1"/>
    </xf>
    <xf numFmtId="166" fontId="16" fillId="0" borderId="0" xfId="17" applyNumberFormat="1" applyFont="1" applyFill="1" applyProtection="1"/>
    <xf numFmtId="167" fontId="16" fillId="0" borderId="0" xfId="0" applyNumberFormat="1" applyFont="1" applyFill="1" applyProtection="1"/>
    <xf numFmtId="165" fontId="16" fillId="0" borderId="0" xfId="0" applyFont="1" applyFill="1" applyProtection="1"/>
    <xf numFmtId="168" fontId="2" fillId="0" borderId="61" xfId="2" applyNumberFormat="1" applyFont="1" applyFill="1" applyBorder="1" applyAlignment="1" applyProtection="1">
      <alignment horizontal="center" vertical="center" wrapText="1"/>
      <protection locked="0"/>
    </xf>
    <xf numFmtId="41" fontId="8" fillId="9" borderId="0" xfId="19" applyFont="1" applyFill="1" applyBorder="1" applyAlignment="1" applyProtection="1">
      <alignment horizontal="center" vertical="center" wrapText="1"/>
    </xf>
    <xf numFmtId="168" fontId="4" fillId="0" borderId="0" xfId="2" applyNumberFormat="1" applyFont="1" applyFill="1" applyBorder="1" applyAlignment="1" applyProtection="1">
      <alignment horizontal="center" vertical="center" wrapText="1"/>
    </xf>
    <xf numFmtId="168" fontId="8" fillId="0" borderId="12" xfId="1" applyNumberFormat="1" applyFont="1" applyFill="1" applyBorder="1" applyAlignment="1" applyProtection="1">
      <alignment vertical="center" wrapText="1"/>
    </xf>
    <xf numFmtId="168" fontId="8" fillId="0" borderId="0" xfId="1" applyNumberFormat="1" applyFont="1" applyFill="1" applyBorder="1" applyAlignment="1" applyProtection="1">
      <alignment vertical="center" wrapText="1"/>
    </xf>
    <xf numFmtId="0" fontId="0" fillId="3" borderId="0" xfId="0" applyNumberFormat="1" applyFill="1" applyBorder="1" applyProtection="1"/>
    <xf numFmtId="168" fontId="16" fillId="3" borderId="0" xfId="0" applyNumberFormat="1" applyFont="1" applyFill="1" applyBorder="1" applyProtection="1"/>
    <xf numFmtId="0" fontId="16" fillId="3" borderId="0" xfId="0" applyNumberFormat="1" applyFont="1" applyFill="1" applyBorder="1" applyProtection="1"/>
    <xf numFmtId="0" fontId="0" fillId="6" borderId="0" xfId="0" applyNumberFormat="1" applyFill="1" applyBorder="1" applyProtection="1"/>
    <xf numFmtId="1" fontId="16" fillId="6" borderId="0" xfId="0" applyNumberFormat="1" applyFont="1" applyFill="1" applyAlignment="1" applyProtection="1">
      <alignment horizontal="center"/>
    </xf>
    <xf numFmtId="165" fontId="16" fillId="6" borderId="0" xfId="0" applyFont="1" applyFill="1" applyAlignment="1" applyProtection="1">
      <alignment horizontal="center"/>
    </xf>
    <xf numFmtId="165" fontId="16" fillId="6" borderId="0" xfId="0" applyFont="1" applyFill="1" applyAlignment="1" applyProtection="1">
      <alignment horizontal="left"/>
    </xf>
    <xf numFmtId="1" fontId="16" fillId="6" borderId="0" xfId="0" applyNumberFormat="1" applyFont="1" applyFill="1" applyProtection="1"/>
    <xf numFmtId="165" fontId="16" fillId="6" borderId="0" xfId="0" applyFont="1" applyFill="1" applyProtection="1"/>
    <xf numFmtId="1" fontId="16" fillId="0" borderId="0" xfId="0" applyNumberFormat="1" applyFont="1" applyFill="1" applyAlignment="1" applyProtection="1">
      <alignment horizontal="center"/>
    </xf>
    <xf numFmtId="165" fontId="16" fillId="0" borderId="0" xfId="0" applyFont="1" applyFill="1" applyAlignment="1" applyProtection="1">
      <alignment horizontal="center"/>
    </xf>
    <xf numFmtId="165" fontId="16" fillId="0" borderId="0" xfId="0" applyFont="1" applyFill="1" applyAlignment="1" applyProtection="1">
      <alignment horizontal="left"/>
    </xf>
    <xf numFmtId="1" fontId="16" fillId="0" borderId="0" xfId="0" applyNumberFormat="1" applyFont="1" applyFill="1" applyProtection="1"/>
    <xf numFmtId="165" fontId="15" fillId="6" borderId="36" xfId="0" applyFont="1" applyFill="1" applyBorder="1" applyAlignment="1" applyProtection="1"/>
    <xf numFmtId="165" fontId="15" fillId="6" borderId="0" xfId="0" applyFont="1" applyFill="1" applyBorder="1" applyAlignment="1" applyProtection="1"/>
    <xf numFmtId="165" fontId="26" fillId="6" borderId="0" xfId="0" applyFont="1" applyFill="1" applyBorder="1" applyProtection="1"/>
    <xf numFmtId="165" fontId="30" fillId="6" borderId="0" xfId="0" applyNumberFormat="1" applyFont="1" applyFill="1" applyBorder="1" applyAlignment="1" applyProtection="1">
      <alignment vertical="center" wrapText="1"/>
    </xf>
    <xf numFmtId="0" fontId="18" fillId="9" borderId="33" xfId="1" applyNumberFormat="1" applyFont="1" applyFill="1" applyBorder="1" applyAlignment="1" applyProtection="1">
      <alignment horizontal="center" vertical="center" wrapText="1"/>
    </xf>
    <xf numFmtId="169" fontId="18" fillId="9" borderId="34" xfId="16" applyNumberFormat="1" applyFont="1" applyFill="1" applyBorder="1" applyAlignment="1" applyProtection="1">
      <alignment horizontal="center" vertical="center" wrapText="1"/>
    </xf>
    <xf numFmtId="165" fontId="26" fillId="6" borderId="0" xfId="0" applyFont="1" applyFill="1" applyProtection="1"/>
    <xf numFmtId="1" fontId="8" fillId="3" borderId="16" xfId="1" applyNumberFormat="1" applyFont="1" applyFill="1" applyBorder="1" applyAlignment="1" applyProtection="1">
      <alignment horizontal="center" vertical="center" wrapText="1"/>
    </xf>
    <xf numFmtId="10" fontId="26" fillId="6" borderId="0" xfId="0" applyNumberFormat="1" applyFont="1" applyFill="1" applyBorder="1" applyProtection="1"/>
    <xf numFmtId="0" fontId="6" fillId="9" borderId="33" xfId="1" applyNumberFormat="1" applyFont="1" applyFill="1" applyBorder="1" applyAlignment="1" applyProtection="1">
      <alignment horizontal="left" vertical="center" wrapText="1"/>
    </xf>
    <xf numFmtId="0" fontId="0" fillId="3" borderId="29" xfId="0" applyNumberFormat="1" applyFill="1" applyBorder="1" applyProtection="1"/>
    <xf numFmtId="165" fontId="0" fillId="3" borderId="0" xfId="0" applyNumberFormat="1" applyFill="1" applyBorder="1" applyProtection="1"/>
    <xf numFmtId="0" fontId="26" fillId="3" borderId="0" xfId="0" applyNumberFormat="1" applyFont="1" applyFill="1" applyBorder="1" applyProtection="1"/>
    <xf numFmtId="168" fontId="9" fillId="9" borderId="1" xfId="1" applyNumberFormat="1" applyFont="1" applyFill="1" applyBorder="1" applyAlignment="1" applyProtection="1">
      <alignment horizontal="center" vertical="center" wrapText="1"/>
    </xf>
    <xf numFmtId="42" fontId="26" fillId="3" borderId="0" xfId="0" applyNumberFormat="1" applyFont="1" applyFill="1" applyBorder="1" applyProtection="1"/>
    <xf numFmtId="165" fontId="31" fillId="6" borderId="0" xfId="0" applyFont="1" applyFill="1" applyBorder="1" applyAlignment="1" applyProtection="1">
      <alignment vertical="center" wrapText="1"/>
    </xf>
    <xf numFmtId="0" fontId="26" fillId="6" borderId="0" xfId="0" applyNumberFormat="1" applyFont="1" applyFill="1" applyBorder="1" applyProtection="1"/>
    <xf numFmtId="0" fontId="0" fillId="6" borderId="0" xfId="0" applyNumberFormat="1" applyFill="1" applyProtection="1"/>
    <xf numFmtId="165" fontId="0" fillId="6" borderId="0" xfId="0" applyFill="1" applyProtection="1"/>
    <xf numFmtId="165" fontId="32" fillId="9" borderId="57" xfId="0" applyFont="1" applyFill="1" applyBorder="1" applyProtection="1"/>
    <xf numFmtId="165" fontId="32" fillId="6" borderId="0" xfId="0" applyFont="1" applyFill="1" applyProtection="1"/>
    <xf numFmtId="0" fontId="24" fillId="6" borderId="0" xfId="0" applyNumberFormat="1" applyFont="1" applyFill="1" applyBorder="1" applyProtection="1"/>
    <xf numFmtId="0" fontId="25" fillId="6" borderId="0" xfId="0" applyNumberFormat="1" applyFont="1" applyFill="1" applyBorder="1" applyProtection="1"/>
    <xf numFmtId="1" fontId="5" fillId="9" borderId="57" xfId="1" applyNumberFormat="1" applyFont="1" applyFill="1" applyBorder="1" applyAlignment="1" applyProtection="1">
      <alignment horizontal="center" vertical="center" wrapText="1"/>
    </xf>
    <xf numFmtId="165" fontId="14" fillId="6" borderId="0" xfId="0" applyFont="1" applyFill="1" applyAlignment="1" applyProtection="1">
      <alignment wrapText="1"/>
    </xf>
    <xf numFmtId="1" fontId="15" fillId="9" borderId="33" xfId="0" applyNumberFormat="1" applyFont="1" applyFill="1" applyBorder="1" applyAlignment="1" applyProtection="1">
      <alignment horizontal="center" vertical="center" wrapText="1"/>
    </xf>
    <xf numFmtId="165" fontId="0" fillId="0" borderId="0" xfId="0" applyProtection="1"/>
    <xf numFmtId="0" fontId="26" fillId="0" borderId="0" xfId="0" applyNumberFormat="1" applyFont="1" applyBorder="1" applyProtection="1"/>
    <xf numFmtId="0" fontId="0" fillId="0" borderId="0" xfId="0" applyNumberFormat="1" applyProtection="1"/>
    <xf numFmtId="0" fontId="0" fillId="0" borderId="0" xfId="0" applyNumberFormat="1" applyBorder="1" applyProtection="1"/>
    <xf numFmtId="0" fontId="2" fillId="7" borderId="61" xfId="0" applyNumberFormat="1" applyFont="1" applyFill="1" applyBorder="1" applyAlignment="1" applyProtection="1">
      <alignment horizontal="center" vertical="center" wrapText="1"/>
      <protection locked="0"/>
    </xf>
    <xf numFmtId="165" fontId="3" fillId="6" borderId="37" xfId="0" applyFont="1" applyFill="1" applyBorder="1" applyAlignment="1">
      <alignment horizontal="center"/>
    </xf>
    <xf numFmtId="165" fontId="14" fillId="6" borderId="0" xfId="0" applyFont="1" applyFill="1"/>
    <xf numFmtId="165" fontId="3" fillId="6" borderId="5" xfId="0" applyFont="1" applyFill="1" applyBorder="1" applyAlignment="1">
      <alignment horizontal="center"/>
    </xf>
    <xf numFmtId="171" fontId="7" fillId="3" borderId="0" xfId="0" applyNumberFormat="1" applyFont="1" applyFill="1"/>
    <xf numFmtId="165" fontId="7" fillId="3" borderId="0" xfId="0" applyFont="1" applyFill="1"/>
    <xf numFmtId="3" fontId="9" fillId="9" borderId="20" xfId="0" applyNumberFormat="1" applyFont="1" applyFill="1" applyBorder="1" applyAlignment="1">
      <alignment horizontal="center" vertical="center" wrapText="1"/>
    </xf>
    <xf numFmtId="165" fontId="7" fillId="8" borderId="20" xfId="0" applyFont="1" applyFill="1" applyBorder="1" applyAlignment="1">
      <alignment horizontal="center" vertical="center" wrapText="1"/>
    </xf>
    <xf numFmtId="165" fontId="8" fillId="8" borderId="20" xfId="0" applyFont="1" applyFill="1" applyBorder="1" applyAlignment="1">
      <alignment horizontal="center" vertical="center" wrapText="1"/>
    </xf>
    <xf numFmtId="171" fontId="7" fillId="3" borderId="0" xfId="0" applyNumberFormat="1" applyFont="1" applyFill="1" applyAlignment="1">
      <alignment horizontal="center" vertical="center" wrapText="1"/>
    </xf>
    <xf numFmtId="165" fontId="7" fillId="3" borderId="0" xfId="0" applyFont="1" applyFill="1" applyAlignment="1">
      <alignment horizontal="center" vertical="center" wrapText="1"/>
    </xf>
    <xf numFmtId="0" fontId="7" fillId="6" borderId="20" xfId="0" applyNumberFormat="1" applyFont="1" applyFill="1" applyBorder="1" applyAlignment="1">
      <alignment horizontal="center" vertical="center" wrapText="1"/>
    </xf>
    <xf numFmtId="1" fontId="35" fillId="7" borderId="20" xfId="0" applyNumberFormat="1" applyFont="1" applyFill="1" applyBorder="1" applyAlignment="1" applyProtection="1">
      <alignment horizontal="center" vertical="center" wrapText="1"/>
      <protection locked="0"/>
    </xf>
    <xf numFmtId="49" fontId="7" fillId="7" borderId="20" xfId="0" applyNumberFormat="1" applyFont="1" applyFill="1" applyBorder="1" applyAlignment="1" applyProtection="1">
      <alignment horizontal="center" vertical="center" wrapText="1"/>
      <protection locked="0"/>
    </xf>
    <xf numFmtId="0" fontId="7" fillId="3" borderId="0" xfId="0" applyNumberFormat="1" applyFont="1" applyFill="1"/>
    <xf numFmtId="165" fontId="2" fillId="3" borderId="0" xfId="0" applyFont="1" applyFill="1"/>
    <xf numFmtId="0" fontId="36" fillId="3" borderId="0" xfId="0" applyNumberFormat="1" applyFont="1" applyFill="1" applyAlignment="1">
      <alignment horizontal="left"/>
    </xf>
    <xf numFmtId="171" fontId="2" fillId="3" borderId="0" xfId="0" applyNumberFormat="1" applyFont="1" applyFill="1"/>
    <xf numFmtId="165" fontId="37" fillId="0" borderId="69" xfId="0" applyFont="1" applyBorder="1" applyAlignment="1">
      <alignment horizontal="center" vertical="center" wrapText="1"/>
    </xf>
    <xf numFmtId="165" fontId="37" fillId="0" borderId="70" xfId="0" applyFont="1" applyBorder="1" applyAlignment="1">
      <alignment horizontal="center" vertical="center" wrapText="1"/>
    </xf>
    <xf numFmtId="49" fontId="37" fillId="0" borderId="69" xfId="0" applyNumberFormat="1" applyFont="1" applyBorder="1" applyAlignment="1">
      <alignment horizontal="center" vertical="center" wrapText="1"/>
    </xf>
    <xf numFmtId="49" fontId="37" fillId="0" borderId="70" xfId="0" applyNumberFormat="1" applyFont="1" applyBorder="1" applyAlignment="1">
      <alignment horizontal="center" vertical="center" wrapText="1"/>
    </xf>
    <xf numFmtId="165" fontId="37" fillId="0" borderId="71" xfId="0" applyFont="1" applyBorder="1" applyAlignment="1">
      <alignment vertical="center" wrapText="1"/>
    </xf>
    <xf numFmtId="49" fontId="37" fillId="0" borderId="71" xfId="0" applyNumberFormat="1" applyFont="1" applyBorder="1" applyAlignment="1">
      <alignment vertical="center" wrapText="1"/>
    </xf>
    <xf numFmtId="165" fontId="7" fillId="3" borderId="0" xfId="0" applyFont="1" applyFill="1" applyAlignment="1">
      <alignment horizontal="center" vertical="center"/>
    </xf>
    <xf numFmtId="0" fontId="36" fillId="3" borderId="0" xfId="0" applyNumberFormat="1" applyFont="1" applyFill="1" applyAlignment="1">
      <alignment horizontal="center" vertical="center"/>
    </xf>
    <xf numFmtId="165" fontId="38" fillId="0" borderId="68" xfId="0" applyFont="1" applyBorder="1" applyAlignment="1">
      <alignment horizontal="center" vertical="center" wrapText="1"/>
    </xf>
    <xf numFmtId="165" fontId="8" fillId="3" borderId="0" xfId="0" applyFont="1" applyFill="1" applyAlignment="1">
      <alignment horizontal="center" vertical="center"/>
    </xf>
    <xf numFmtId="0" fontId="39" fillId="3" borderId="0" xfId="0" applyNumberFormat="1" applyFont="1" applyFill="1" applyAlignment="1">
      <alignment horizontal="center" vertical="center"/>
    </xf>
    <xf numFmtId="165" fontId="2" fillId="3" borderId="0" xfId="0" applyFont="1" applyFill="1" applyAlignment="1">
      <alignment horizontal="center" vertical="center"/>
    </xf>
    <xf numFmtId="171" fontId="2" fillId="3" borderId="0" xfId="0" applyNumberFormat="1" applyFont="1" applyFill="1" applyAlignment="1">
      <alignment horizontal="center" vertical="center"/>
    </xf>
    <xf numFmtId="171" fontId="27" fillId="6" borderId="20" xfId="0" applyNumberFormat="1" applyFont="1" applyFill="1" applyBorder="1" applyAlignment="1">
      <alignment horizontal="center" vertical="center" wrapText="1"/>
    </xf>
    <xf numFmtId="3" fontId="28" fillId="6" borderId="20" xfId="0" applyNumberFormat="1" applyFont="1" applyFill="1" applyBorder="1" applyAlignment="1">
      <alignment horizontal="center" vertical="center" wrapText="1"/>
    </xf>
    <xf numFmtId="165" fontId="8" fillId="2" borderId="10" xfId="0" applyFont="1" applyFill="1" applyBorder="1" applyAlignment="1">
      <alignment horizontal="center" vertical="center" wrapText="1"/>
    </xf>
    <xf numFmtId="165" fontId="8" fillId="2" borderId="19" xfId="0" applyFont="1" applyFill="1" applyBorder="1" applyAlignment="1">
      <alignment horizontal="center" vertical="center" wrapText="1"/>
    </xf>
    <xf numFmtId="165" fontId="8" fillId="2" borderId="48" xfId="0" applyFont="1" applyFill="1" applyBorder="1" applyAlignment="1">
      <alignment horizontal="center" vertical="center" wrapText="1"/>
    </xf>
    <xf numFmtId="166" fontId="28" fillId="0" borderId="0" xfId="17" applyNumberFormat="1" applyFont="1"/>
    <xf numFmtId="164" fontId="16" fillId="0" borderId="0" xfId="16" applyFont="1" applyFill="1" applyProtection="1"/>
    <xf numFmtId="173" fontId="16" fillId="0" borderId="0" xfId="16" applyNumberFormat="1" applyFont="1" applyFill="1" applyProtection="1"/>
    <xf numFmtId="165" fontId="40" fillId="12" borderId="36" xfId="0" applyFont="1" applyFill="1" applyBorder="1" applyAlignment="1" applyProtection="1"/>
    <xf numFmtId="165" fontId="41" fillId="12" borderId="0" xfId="0" applyFont="1" applyFill="1" applyProtection="1"/>
    <xf numFmtId="165" fontId="40" fillId="12" borderId="0" xfId="0" applyFont="1" applyFill="1" applyBorder="1" applyAlignment="1" applyProtection="1"/>
    <xf numFmtId="165" fontId="42" fillId="12" borderId="0" xfId="0" applyFont="1" applyFill="1" applyBorder="1" applyProtection="1"/>
    <xf numFmtId="165" fontId="42" fillId="12" borderId="0" xfId="0" applyFont="1" applyFill="1" applyProtection="1"/>
    <xf numFmtId="165" fontId="43" fillId="12" borderId="0" xfId="0" applyNumberFormat="1" applyFont="1" applyFill="1" applyBorder="1" applyAlignment="1" applyProtection="1">
      <alignment vertical="center" wrapText="1"/>
    </xf>
    <xf numFmtId="0" fontId="42" fillId="12" borderId="0" xfId="0" applyNumberFormat="1" applyFont="1" applyFill="1" applyBorder="1" applyProtection="1"/>
    <xf numFmtId="165" fontId="44" fillId="12" borderId="0" xfId="0" applyFont="1" applyFill="1" applyBorder="1" applyAlignment="1" applyProtection="1">
      <alignment vertical="center" wrapText="1"/>
    </xf>
    <xf numFmtId="0" fontId="45" fillId="12" borderId="0" xfId="0" applyNumberFormat="1" applyFont="1" applyFill="1" applyBorder="1" applyProtection="1"/>
    <xf numFmtId="165" fontId="0" fillId="12" borderId="0" xfId="0" applyFill="1" applyProtection="1"/>
    <xf numFmtId="165" fontId="16" fillId="12" borderId="0" xfId="0" applyFont="1" applyFill="1" applyProtection="1"/>
    <xf numFmtId="165" fontId="14" fillId="12" borderId="0" xfId="0" applyFont="1" applyFill="1" applyProtection="1"/>
    <xf numFmtId="0" fontId="26" fillId="12" borderId="0" xfId="0" applyNumberFormat="1" applyFont="1" applyFill="1" applyBorder="1" applyProtection="1"/>
    <xf numFmtId="165" fontId="7" fillId="7" borderId="20" xfId="0" applyFont="1" applyFill="1" applyBorder="1" applyAlignment="1" applyProtection="1">
      <alignment horizontal="left" vertical="center" wrapText="1"/>
      <protection locked="0"/>
    </xf>
    <xf numFmtId="49" fontId="7" fillId="7" borderId="20" xfId="0" applyNumberFormat="1" applyFont="1" applyFill="1" applyBorder="1" applyAlignment="1" applyProtection="1">
      <alignment horizontal="left" vertical="center" wrapText="1"/>
      <protection locked="0"/>
    </xf>
    <xf numFmtId="14" fontId="7" fillId="7" borderId="20" xfId="0" applyNumberFormat="1" applyFont="1" applyFill="1" applyBorder="1" applyAlignment="1" applyProtection="1">
      <alignment horizontal="center" vertical="center" wrapText="1"/>
      <protection locked="0"/>
    </xf>
    <xf numFmtId="171" fontId="7" fillId="7" borderId="20" xfId="0" applyNumberFormat="1" applyFont="1" applyFill="1" applyBorder="1" applyAlignment="1" applyProtection="1">
      <alignment horizontal="right" vertical="center" wrapText="1"/>
      <protection locked="0"/>
    </xf>
    <xf numFmtId="3" fontId="7" fillId="7" borderId="20" xfId="0" applyNumberFormat="1" applyFont="1" applyFill="1" applyBorder="1" applyAlignment="1" applyProtection="1">
      <alignment horizontal="right" vertical="center" wrapText="1"/>
      <protection locked="0"/>
    </xf>
    <xf numFmtId="165" fontId="3" fillId="6" borderId="0" xfId="0" applyFont="1" applyFill="1" applyBorder="1" applyAlignment="1" applyProtection="1">
      <alignment horizontal="center" wrapText="1"/>
    </xf>
    <xf numFmtId="0" fontId="4" fillId="5" borderId="4" xfId="0" applyNumberFormat="1" applyFont="1" applyFill="1" applyBorder="1" applyAlignment="1" applyProtection="1">
      <alignment horizontal="center" vertical="center" wrapText="1"/>
    </xf>
    <xf numFmtId="165" fontId="3" fillId="0" borderId="0" xfId="0" applyFont="1" applyFill="1" applyBorder="1" applyAlignment="1" applyProtection="1">
      <alignment horizontal="center"/>
    </xf>
    <xf numFmtId="165" fontId="17" fillId="9" borderId="20" xfId="0" applyFont="1" applyFill="1" applyBorder="1" applyAlignment="1" applyProtection="1">
      <alignment horizontal="center" vertical="center" wrapText="1"/>
    </xf>
    <xf numFmtId="165" fontId="17" fillId="9" borderId="24" xfId="0" applyFont="1" applyFill="1" applyBorder="1" applyAlignment="1" applyProtection="1">
      <alignment horizontal="center" vertical="center" wrapText="1"/>
    </xf>
    <xf numFmtId="42" fontId="46" fillId="12" borderId="0" xfId="20" applyFont="1" applyFill="1" applyProtection="1"/>
    <xf numFmtId="170" fontId="46" fillId="12" borderId="0" xfId="0" applyNumberFormat="1" applyFont="1" applyFill="1" applyProtection="1"/>
    <xf numFmtId="172" fontId="46" fillId="12" borderId="0" xfId="17" applyNumberFormat="1" applyFont="1" applyFill="1" applyProtection="1"/>
    <xf numFmtId="165" fontId="46" fillId="12" borderId="0" xfId="0" applyFont="1" applyFill="1" applyProtection="1"/>
    <xf numFmtId="166" fontId="46" fillId="12" borderId="0" xfId="17" applyNumberFormat="1" applyFont="1" applyFill="1" applyProtection="1"/>
    <xf numFmtId="164" fontId="24" fillId="0" borderId="65" xfId="16" applyFont="1" applyBorder="1" applyProtection="1"/>
    <xf numFmtId="168" fontId="9" fillId="9" borderId="72" xfId="2" applyNumberFormat="1" applyFont="1" applyFill="1" applyBorder="1" applyAlignment="1" applyProtection="1">
      <alignment horizontal="center" vertical="center" wrapText="1"/>
    </xf>
    <xf numFmtId="1" fontId="2" fillId="0" borderId="22" xfId="1" applyNumberFormat="1" applyFont="1" applyFill="1" applyBorder="1" applyAlignment="1" applyProtection="1">
      <alignment horizontal="center" vertical="center" wrapText="1"/>
      <protection locked="0"/>
    </xf>
    <xf numFmtId="9" fontId="2" fillId="0" borderId="20" xfId="17" applyFont="1" applyFill="1" applyBorder="1" applyAlignment="1" applyProtection="1">
      <alignment horizontal="center" vertical="center" wrapText="1"/>
      <protection locked="0"/>
    </xf>
    <xf numFmtId="165" fontId="9" fillId="9" borderId="18" xfId="0" applyFont="1" applyFill="1" applyBorder="1" applyAlignment="1">
      <alignment horizontal="center" vertical="center" wrapText="1"/>
    </xf>
    <xf numFmtId="49" fontId="15" fillId="9" borderId="39" xfId="0" applyNumberFormat="1" applyFont="1" applyFill="1" applyBorder="1" applyAlignment="1" applyProtection="1">
      <alignment horizontal="left" vertical="center" wrapText="1"/>
    </xf>
    <xf numFmtId="49" fontId="7" fillId="3" borderId="0" xfId="0" applyNumberFormat="1" applyFont="1" applyFill="1" applyAlignment="1" applyProtection="1">
      <alignment horizontal="left" vertical="center" wrapText="1"/>
    </xf>
    <xf numFmtId="165" fontId="3" fillId="6" borderId="0" xfId="0" applyFont="1" applyFill="1" applyBorder="1" applyAlignment="1" applyProtection="1">
      <alignment horizontal="center" wrapText="1"/>
    </xf>
    <xf numFmtId="165" fontId="15" fillId="9" borderId="47" xfId="0" applyFont="1" applyFill="1" applyBorder="1" applyAlignment="1" applyProtection="1">
      <alignment horizontal="center" vertical="center" wrapText="1"/>
    </xf>
    <xf numFmtId="1" fontId="5" fillId="9" borderId="74" xfId="1" applyNumberFormat="1" applyFont="1" applyFill="1" applyBorder="1" applyAlignment="1" applyProtection="1">
      <alignment horizontal="center" vertical="center" wrapText="1"/>
    </xf>
    <xf numFmtId="164" fontId="2" fillId="0" borderId="20" xfId="16" applyFont="1" applyFill="1" applyBorder="1" applyAlignment="1" applyProtection="1">
      <alignment vertical="center"/>
      <protection locked="0"/>
    </xf>
    <xf numFmtId="165" fontId="9" fillId="9" borderId="20" xfId="0" applyFont="1" applyFill="1" applyBorder="1" applyAlignment="1">
      <alignment horizontal="center" vertical="center" wrapText="1"/>
    </xf>
    <xf numFmtId="171" fontId="9" fillId="9" borderId="20" xfId="0" applyNumberFormat="1" applyFont="1" applyFill="1" applyBorder="1" applyAlignment="1">
      <alignment horizontal="center" vertical="center" wrapText="1"/>
    </xf>
    <xf numFmtId="0" fontId="7" fillId="0" borderId="22" xfId="0" applyNumberFormat="1" applyFont="1" applyBorder="1" applyAlignment="1">
      <alignment horizontal="center" vertical="center" wrapText="1"/>
    </xf>
    <xf numFmtId="0" fontId="7" fillId="0" borderId="27" xfId="0" applyNumberFormat="1" applyFont="1" applyBorder="1" applyAlignment="1">
      <alignment horizontal="center" vertical="center" wrapText="1"/>
    </xf>
    <xf numFmtId="165" fontId="7" fillId="7" borderId="28" xfId="0" applyFont="1" applyFill="1" applyBorder="1" applyAlignment="1">
      <alignment horizontal="left" vertical="center" wrapText="1"/>
    </xf>
    <xf numFmtId="49" fontId="7" fillId="7" borderId="28" xfId="0" applyNumberFormat="1" applyFont="1" applyFill="1" applyBorder="1" applyAlignment="1">
      <alignment horizontal="left" vertical="center" wrapText="1"/>
    </xf>
    <xf numFmtId="14" fontId="7" fillId="7" borderId="28" xfId="0" applyNumberFormat="1" applyFont="1" applyFill="1" applyBorder="1" applyAlignment="1">
      <alignment horizontal="center" vertical="center" wrapText="1"/>
    </xf>
    <xf numFmtId="171" fontId="7" fillId="7" borderId="28" xfId="0" applyNumberFormat="1" applyFont="1" applyFill="1" applyBorder="1" applyAlignment="1">
      <alignment horizontal="right" vertical="center" wrapText="1"/>
    </xf>
    <xf numFmtId="3" fontId="7" fillId="7" borderId="28" xfId="0" applyNumberFormat="1" applyFont="1" applyFill="1" applyBorder="1" applyAlignment="1">
      <alignment horizontal="right" vertical="center" wrapText="1"/>
    </xf>
    <xf numFmtId="165" fontId="9" fillId="9" borderId="45" xfId="0" applyFont="1" applyFill="1" applyBorder="1" applyAlignment="1">
      <alignment horizontal="center" vertical="center" wrapText="1"/>
    </xf>
    <xf numFmtId="171" fontId="33" fillId="9" borderId="45" xfId="0" applyNumberFormat="1" applyFont="1" applyFill="1" applyBorder="1" applyAlignment="1">
      <alignment horizontal="right" vertical="center" wrapText="1"/>
    </xf>
    <xf numFmtId="3" fontId="33" fillId="9" borderId="45" xfId="0" applyNumberFormat="1" applyFont="1" applyFill="1" applyBorder="1" applyAlignment="1">
      <alignment horizontal="right" vertical="center" wrapText="1"/>
    </xf>
    <xf numFmtId="0" fontId="7" fillId="3" borderId="0" xfId="0" applyNumberFormat="1" applyFont="1" applyFill="1" applyAlignment="1">
      <alignment horizontal="center" vertical="center" wrapText="1"/>
    </xf>
    <xf numFmtId="165" fontId="7" fillId="3" borderId="0" xfId="0" applyFont="1" applyFill="1" applyAlignment="1">
      <alignment horizontal="left" vertical="center" wrapText="1"/>
    </xf>
    <xf numFmtId="165" fontId="7" fillId="3" borderId="0" xfId="0" applyFont="1" applyFill="1" applyAlignment="1">
      <alignment horizontal="right" vertical="center" wrapText="1"/>
    </xf>
    <xf numFmtId="165" fontId="8" fillId="2" borderId="6" xfId="0" applyFont="1" applyFill="1" applyBorder="1" applyAlignment="1">
      <alignment horizontal="left" vertical="center" wrapText="1"/>
    </xf>
    <xf numFmtId="165" fontId="8" fillId="2" borderId="22" xfId="0" applyFont="1" applyFill="1" applyBorder="1" applyAlignment="1">
      <alignment horizontal="left" vertical="center" wrapText="1"/>
    </xf>
    <xf numFmtId="165" fontId="8" fillId="2" borderId="12" xfId="0" applyFont="1" applyFill="1" applyBorder="1" applyAlignment="1">
      <alignment horizontal="left" vertical="center" wrapText="1"/>
    </xf>
    <xf numFmtId="165" fontId="8" fillId="5" borderId="33" xfId="0" applyFont="1" applyFill="1" applyBorder="1" applyAlignment="1">
      <alignment horizontal="center" vertical="center" wrapText="1"/>
    </xf>
    <xf numFmtId="1" fontId="2" fillId="0" borderId="22" xfId="0" applyNumberFormat="1" applyFont="1" applyBorder="1" applyAlignment="1">
      <alignment horizontal="center" vertical="center" wrapText="1"/>
    </xf>
    <xf numFmtId="0" fontId="22" fillId="0" borderId="61" xfId="0" applyNumberFormat="1" applyFont="1" applyBorder="1" applyAlignment="1">
      <alignment horizontal="left" vertical="center" wrapText="1"/>
    </xf>
    <xf numFmtId="1" fontId="8" fillId="5" borderId="33" xfId="0" applyNumberFormat="1" applyFont="1" applyFill="1" applyBorder="1" applyAlignment="1">
      <alignment horizontal="center" vertical="center" wrapText="1"/>
    </xf>
    <xf numFmtId="0" fontId="8" fillId="5" borderId="57" xfId="0" applyNumberFormat="1" applyFont="1" applyFill="1" applyBorder="1" applyAlignment="1">
      <alignment horizontal="left" vertical="center" wrapText="1"/>
    </xf>
    <xf numFmtId="0" fontId="23" fillId="6" borderId="66" xfId="0" applyNumberFormat="1" applyFont="1" applyFill="1" applyBorder="1" applyAlignment="1">
      <alignment vertical="center" wrapText="1"/>
    </xf>
    <xf numFmtId="0" fontId="23" fillId="6" borderId="61" xfId="0" applyNumberFormat="1" applyFont="1" applyFill="1" applyBorder="1" applyAlignment="1">
      <alignment vertical="center" wrapText="1"/>
    </xf>
    <xf numFmtId="0" fontId="23" fillId="11" borderId="61" xfId="0" applyNumberFormat="1" applyFont="1" applyFill="1" applyBorder="1" applyAlignment="1">
      <alignment vertical="center" wrapText="1"/>
    </xf>
    <xf numFmtId="1" fontId="2" fillId="0" borderId="26" xfId="0" applyNumberFormat="1" applyFont="1" applyBorder="1" applyAlignment="1">
      <alignment horizontal="center" vertical="center" wrapText="1"/>
    </xf>
    <xf numFmtId="0" fontId="8" fillId="5" borderId="39" xfId="0" applyNumberFormat="1" applyFont="1" applyFill="1" applyBorder="1" applyAlignment="1">
      <alignment horizontal="left" vertical="center" wrapText="1"/>
    </xf>
    <xf numFmtId="0" fontId="2" fillId="7" borderId="67" xfId="0" applyNumberFormat="1" applyFont="1" applyFill="1" applyBorder="1" applyAlignment="1" applyProtection="1">
      <alignment horizontal="center" vertical="center" wrapText="1"/>
      <protection locked="0"/>
    </xf>
    <xf numFmtId="0" fontId="2" fillId="5" borderId="49" xfId="0" applyNumberFormat="1" applyFont="1" applyFill="1" applyBorder="1" applyAlignment="1" applyProtection="1">
      <alignment horizontal="center" vertical="center" wrapText="1"/>
      <protection locked="0"/>
    </xf>
    <xf numFmtId="0" fontId="2" fillId="7" borderId="66" xfId="0" applyNumberFormat="1" applyFont="1" applyFill="1" applyBorder="1" applyAlignment="1" applyProtection="1">
      <alignment horizontal="center" vertical="center" wrapText="1"/>
      <protection locked="0"/>
    </xf>
    <xf numFmtId="0" fontId="2" fillId="7" borderId="20" xfId="0" applyNumberFormat="1" applyFont="1" applyFill="1" applyBorder="1" applyAlignment="1" applyProtection="1">
      <alignment horizontal="center" vertical="center" wrapText="1"/>
      <protection locked="0"/>
    </xf>
    <xf numFmtId="49" fontId="47" fillId="0" borderId="20" xfId="0" applyNumberFormat="1" applyFont="1" applyBorder="1" applyAlignment="1">
      <alignment horizontal="justify" vertical="center"/>
    </xf>
    <xf numFmtId="49" fontId="49" fillId="0" borderId="20" xfId="0" applyNumberFormat="1" applyFont="1" applyBorder="1" applyAlignment="1">
      <alignment horizontal="justify" vertical="center"/>
    </xf>
    <xf numFmtId="49" fontId="47" fillId="0" borderId="20" xfId="0" applyNumberFormat="1" applyFont="1" applyBorder="1"/>
    <xf numFmtId="165" fontId="49" fillId="0" borderId="20" xfId="0" applyFont="1" applyBorder="1" applyAlignment="1">
      <alignment horizontal="justify" vertical="center"/>
    </xf>
    <xf numFmtId="1" fontId="54" fillId="0" borderId="26" xfId="0" applyNumberFormat="1" applyFont="1" applyBorder="1" applyAlignment="1">
      <alignment horizontal="center" vertical="center" wrapText="1"/>
    </xf>
    <xf numFmtId="49" fontId="49" fillId="0" borderId="20" xfId="0" applyNumberFormat="1" applyFont="1" applyBorder="1" applyAlignment="1">
      <alignment horizontal="justify" vertical="center" wrapText="1"/>
    </xf>
    <xf numFmtId="0" fontId="54" fillId="7" borderId="23" xfId="0" applyNumberFormat="1" applyFont="1" applyFill="1" applyBorder="1" applyAlignment="1" applyProtection="1">
      <alignment horizontal="left" vertical="center" wrapText="1"/>
      <protection locked="0"/>
    </xf>
    <xf numFmtId="0" fontId="54" fillId="7" borderId="20" xfId="0" applyNumberFormat="1" applyFont="1" applyFill="1" applyBorder="1" applyAlignment="1" applyProtection="1">
      <alignment horizontal="center" vertical="center" wrapText="1"/>
      <protection locked="0"/>
    </xf>
    <xf numFmtId="49" fontId="47" fillId="0" borderId="20" xfId="0" applyNumberFormat="1" applyFont="1" applyBorder="1" applyAlignment="1">
      <alignment horizontal="justify" vertical="center" wrapText="1"/>
    </xf>
    <xf numFmtId="49" fontId="55" fillId="0" borderId="20" xfId="0" applyNumberFormat="1" applyFont="1" applyBorder="1" applyAlignment="1">
      <alignment horizontal="justify" vertical="center" wrapText="1"/>
    </xf>
    <xf numFmtId="1" fontId="1" fillId="0" borderId="26" xfId="0" applyNumberFormat="1" applyFont="1" applyBorder="1" applyAlignment="1">
      <alignment horizontal="center" vertical="center" wrapText="1"/>
    </xf>
    <xf numFmtId="0" fontId="1" fillId="7" borderId="23" xfId="0" applyNumberFormat="1" applyFont="1" applyFill="1" applyBorder="1" applyAlignment="1" applyProtection="1">
      <alignment horizontal="left" vertical="center" wrapText="1"/>
      <protection locked="0"/>
    </xf>
    <xf numFmtId="0" fontId="1" fillId="7" borderId="20" xfId="0" applyNumberFormat="1" applyFont="1" applyFill="1" applyBorder="1" applyAlignment="1" applyProtection="1">
      <alignment horizontal="center" vertical="center" wrapText="1"/>
      <protection locked="0"/>
    </xf>
    <xf numFmtId="165" fontId="47" fillId="6" borderId="21" xfId="0" applyFont="1" applyFill="1" applyBorder="1" applyAlignment="1">
      <alignment vertical="center" wrapText="1"/>
    </xf>
    <xf numFmtId="0" fontId="47" fillId="11" borderId="20" xfId="0" applyNumberFormat="1" applyFont="1" applyFill="1" applyBorder="1" applyAlignment="1">
      <alignment vertical="center" wrapText="1"/>
    </xf>
    <xf numFmtId="165" fontId="47" fillId="11" borderId="21" xfId="0" applyFont="1" applyFill="1" applyBorder="1" applyAlignment="1">
      <alignment vertical="center" wrapText="1"/>
    </xf>
    <xf numFmtId="165" fontId="48" fillId="6" borderId="20" xfId="0" applyFont="1" applyFill="1" applyBorder="1" applyAlignment="1">
      <alignment horizontal="center" vertical="center" wrapText="1"/>
    </xf>
    <xf numFmtId="0" fontId="47" fillId="0" borderId="20" xfId="0" applyNumberFormat="1" applyFont="1" applyBorder="1" applyAlignment="1">
      <alignment horizontal="justify" vertical="center"/>
    </xf>
    <xf numFmtId="0" fontId="54" fillId="7" borderId="67" xfId="0" applyNumberFormat="1" applyFont="1" applyFill="1" applyBorder="1" applyAlignment="1" applyProtection="1">
      <alignment horizontal="center" vertical="center" wrapText="1"/>
      <protection locked="0"/>
    </xf>
    <xf numFmtId="0" fontId="54" fillId="7" borderId="23" xfId="0" applyNumberFormat="1" applyFont="1" applyFill="1" applyBorder="1" applyAlignment="1" applyProtection="1">
      <alignment horizontal="center" vertical="center" wrapText="1"/>
      <protection locked="0"/>
    </xf>
    <xf numFmtId="165" fontId="47" fillId="0" borderId="20" xfId="0" applyFont="1" applyBorder="1"/>
    <xf numFmtId="165" fontId="47" fillId="0" borderId="0" xfId="0" applyFont="1" applyAlignment="1">
      <alignment horizontal="justify" vertical="center"/>
    </xf>
    <xf numFmtId="0" fontId="47" fillId="0" borderId="20" xfId="0" applyNumberFormat="1" applyFont="1" applyBorder="1" applyAlignment="1">
      <alignment wrapText="1"/>
    </xf>
    <xf numFmtId="165" fontId="47" fillId="0" borderId="20" xfId="0" applyFont="1" applyBorder="1" applyAlignment="1">
      <alignment horizontal="justify" vertical="center"/>
    </xf>
    <xf numFmtId="0" fontId="1" fillId="7" borderId="61" xfId="0" applyNumberFormat="1" applyFont="1" applyFill="1" applyBorder="1" applyAlignment="1" applyProtection="1">
      <alignment horizontal="center" vertical="center" wrapText="1"/>
      <protection locked="0"/>
    </xf>
    <xf numFmtId="0" fontId="1" fillId="7" borderId="67" xfId="0" applyNumberFormat="1" applyFont="1" applyFill="1" applyBorder="1" applyAlignment="1" applyProtection="1">
      <alignment horizontal="center" vertical="center" wrapText="1"/>
      <protection locked="0"/>
    </xf>
    <xf numFmtId="0" fontId="1" fillId="7" borderId="23" xfId="0" applyNumberFormat="1" applyFont="1" applyFill="1" applyBorder="1" applyAlignment="1" applyProtection="1">
      <alignment horizontal="center" vertical="center" wrapText="1"/>
      <protection locked="0"/>
    </xf>
    <xf numFmtId="0" fontId="1" fillId="7" borderId="20" xfId="0" applyNumberFormat="1" applyFont="1" applyFill="1" applyBorder="1" applyAlignment="1" applyProtection="1">
      <alignment horizontal="left" vertical="center" wrapText="1"/>
      <protection locked="0"/>
    </xf>
    <xf numFmtId="165" fontId="47" fillId="0" borderId="20" xfId="0" applyFont="1" applyBorder="1" applyAlignment="1">
      <alignment wrapText="1"/>
    </xf>
    <xf numFmtId="0" fontId="49" fillId="6" borderId="66" xfId="0" applyNumberFormat="1" applyFont="1" applyFill="1" applyBorder="1" applyAlignment="1" applyProtection="1">
      <alignment horizontal="center" vertical="center" wrapText="1"/>
    </xf>
    <xf numFmtId="0" fontId="54" fillId="7" borderId="18" xfId="0" applyNumberFormat="1" applyFont="1" applyFill="1" applyBorder="1" applyAlignment="1" applyProtection="1">
      <alignment horizontal="center" vertical="center" wrapText="1"/>
      <protection locked="0"/>
    </xf>
    <xf numFmtId="174" fontId="47" fillId="0" borderId="20" xfId="0" applyNumberFormat="1" applyFont="1" applyFill="1" applyBorder="1"/>
    <xf numFmtId="0" fontId="49" fillId="6" borderId="61" xfId="0" applyNumberFormat="1" applyFont="1" applyFill="1" applyBorder="1" applyAlignment="1" applyProtection="1">
      <alignment horizontal="center" vertical="center" wrapText="1"/>
    </xf>
    <xf numFmtId="1" fontId="1" fillId="6" borderId="18" xfId="0" applyNumberFormat="1" applyFont="1" applyFill="1" applyBorder="1" applyAlignment="1" applyProtection="1">
      <alignment horizontal="center" vertical="center" wrapText="1"/>
    </xf>
    <xf numFmtId="0" fontId="1" fillId="7" borderId="43" xfId="0" applyNumberFormat="1" applyFont="1" applyFill="1" applyBorder="1" applyAlignment="1" applyProtection="1">
      <alignment horizontal="left" vertical="center" wrapText="1"/>
      <protection locked="0"/>
    </xf>
    <xf numFmtId="0" fontId="1" fillId="7" borderId="66" xfId="0" applyNumberFormat="1" applyFont="1" applyFill="1" applyBorder="1" applyAlignment="1" applyProtection="1">
      <alignment horizontal="center" vertical="center" wrapText="1"/>
      <protection locked="0"/>
    </xf>
    <xf numFmtId="0" fontId="1" fillId="7" borderId="18" xfId="0" applyNumberFormat="1" applyFont="1" applyFill="1" applyBorder="1" applyAlignment="1" applyProtection="1">
      <alignment horizontal="center" vertical="center" wrapText="1"/>
      <protection locked="0"/>
    </xf>
    <xf numFmtId="1" fontId="1" fillId="6" borderId="20" xfId="0" applyNumberFormat="1" applyFont="1" applyFill="1" applyBorder="1" applyAlignment="1" applyProtection="1">
      <alignment horizontal="center" vertical="center" wrapText="1"/>
    </xf>
    <xf numFmtId="0" fontId="1" fillId="7" borderId="59" xfId="0" applyNumberFormat="1" applyFont="1" applyFill="1" applyBorder="1" applyAlignment="1" applyProtection="1">
      <alignment horizontal="center" vertical="center" wrapText="1"/>
      <protection locked="0"/>
    </xf>
    <xf numFmtId="0" fontId="1" fillId="7" borderId="40" xfId="0" applyNumberFormat="1" applyFont="1" applyFill="1" applyBorder="1" applyAlignment="1" applyProtection="1">
      <alignment horizontal="center" vertical="center" wrapText="1"/>
      <protection locked="0"/>
    </xf>
    <xf numFmtId="0" fontId="1" fillId="7" borderId="45" xfId="0" applyNumberFormat="1" applyFont="1" applyFill="1" applyBorder="1" applyAlignment="1" applyProtection="1">
      <alignment horizontal="center" vertical="center" wrapText="1"/>
      <protection locked="0"/>
    </xf>
    <xf numFmtId="165" fontId="47" fillId="0" borderId="20" xfId="0" applyFont="1" applyFill="1" applyBorder="1" applyAlignment="1">
      <alignment wrapText="1"/>
    </xf>
    <xf numFmtId="0" fontId="57" fillId="0" borderId="23" xfId="0" applyNumberFormat="1" applyFont="1" applyBorder="1" applyAlignment="1">
      <alignment horizontal="center" vertical="center"/>
    </xf>
    <xf numFmtId="165" fontId="58" fillId="9" borderId="38" xfId="0" applyFont="1" applyFill="1" applyBorder="1" applyAlignment="1" applyProtection="1">
      <alignment horizontal="center" vertical="center" wrapText="1"/>
    </xf>
    <xf numFmtId="165" fontId="57" fillId="5" borderId="38" xfId="0" applyFont="1" applyFill="1" applyBorder="1" applyAlignment="1">
      <alignment horizontal="center" vertical="center" wrapText="1"/>
    </xf>
    <xf numFmtId="165" fontId="1" fillId="3" borderId="0" xfId="0" applyFont="1" applyFill="1" applyAlignment="1" applyProtection="1">
      <alignment horizontal="center" vertical="center" wrapText="1"/>
    </xf>
    <xf numFmtId="165" fontId="48" fillId="0" borderId="17" xfId="0" applyFont="1" applyBorder="1" applyAlignment="1">
      <alignment horizontal="center" vertical="center" wrapText="1"/>
    </xf>
    <xf numFmtId="0" fontId="22" fillId="0" borderId="59" xfId="0" applyNumberFormat="1" applyFont="1" applyBorder="1" applyAlignment="1">
      <alignment vertical="center" wrapText="1"/>
    </xf>
    <xf numFmtId="0" fontId="49" fillId="0" borderId="41" xfId="0" applyNumberFormat="1" applyFont="1" applyBorder="1" applyAlignment="1">
      <alignment vertical="center" wrapText="1"/>
    </xf>
    <xf numFmtId="0" fontId="49" fillId="6" borderId="41" xfId="0" applyNumberFormat="1" applyFont="1" applyFill="1" applyBorder="1" applyAlignment="1">
      <alignment vertical="center" wrapText="1"/>
    </xf>
    <xf numFmtId="0" fontId="47" fillId="6" borderId="41" xfId="0" applyNumberFormat="1" applyFont="1" applyFill="1" applyBorder="1" applyAlignment="1">
      <alignment vertical="center" wrapText="1"/>
    </xf>
    <xf numFmtId="0" fontId="8" fillId="5" borderId="1" xfId="0" applyNumberFormat="1" applyFont="1" applyFill="1" applyBorder="1" applyAlignment="1">
      <alignment horizontal="left" vertical="center" wrapText="1"/>
    </xf>
    <xf numFmtId="0" fontId="47" fillId="11" borderId="17" xfId="0" applyNumberFormat="1" applyFont="1" applyFill="1" applyBorder="1" applyAlignment="1">
      <alignment vertical="center" wrapText="1"/>
    </xf>
    <xf numFmtId="0" fontId="47" fillId="11" borderId="21" xfId="0" applyNumberFormat="1" applyFont="1" applyFill="1" applyBorder="1" applyAlignment="1">
      <alignment vertical="center" wrapText="1"/>
    </xf>
    <xf numFmtId="0" fontId="47" fillId="6" borderId="21" xfId="0" applyNumberFormat="1" applyFont="1" applyFill="1" applyBorder="1" applyAlignment="1">
      <alignment vertical="center" wrapText="1"/>
    </xf>
    <xf numFmtId="0" fontId="47" fillId="11" borderId="25" xfId="0" applyNumberFormat="1" applyFont="1" applyFill="1" applyBorder="1" applyAlignment="1">
      <alignment vertical="center" wrapText="1"/>
    </xf>
    <xf numFmtId="0" fontId="47" fillId="0" borderId="23" xfId="0" applyNumberFormat="1" applyFont="1" applyBorder="1" applyAlignment="1">
      <alignment horizontal="justify" vertical="center"/>
    </xf>
    <xf numFmtId="0" fontId="23" fillId="6" borderId="67" xfId="0" applyNumberFormat="1" applyFont="1" applyFill="1" applyBorder="1" applyAlignment="1">
      <alignment vertical="center" wrapText="1"/>
    </xf>
    <xf numFmtId="1" fontId="2" fillId="0" borderId="75" xfId="0" applyNumberFormat="1" applyFont="1" applyBorder="1" applyAlignment="1">
      <alignment horizontal="center" vertical="center" wrapText="1"/>
    </xf>
    <xf numFmtId="165" fontId="49" fillId="0" borderId="18" xfId="0" applyFont="1" applyBorder="1" applyAlignment="1">
      <alignment horizontal="justify" vertical="center"/>
    </xf>
    <xf numFmtId="0" fontId="2" fillId="7" borderId="18" xfId="0" applyNumberFormat="1" applyFont="1" applyFill="1" applyBorder="1" applyAlignment="1" applyProtection="1">
      <alignment horizontal="left" vertical="center" wrapText="1"/>
      <protection locked="0"/>
    </xf>
    <xf numFmtId="0" fontId="4" fillId="5" borderId="38" xfId="0" applyNumberFormat="1" applyFont="1" applyFill="1" applyBorder="1" applyAlignment="1" applyProtection="1">
      <alignment horizontal="center" vertical="center" wrapText="1"/>
      <protection locked="0"/>
    </xf>
    <xf numFmtId="49" fontId="53" fillId="0" borderId="23" xfId="0" applyNumberFormat="1" applyFont="1" applyBorder="1" applyAlignment="1">
      <alignment horizontal="justify" vertical="center"/>
    </xf>
    <xf numFmtId="0" fontId="22" fillId="0" borderId="67" xfId="0" applyNumberFormat="1" applyFont="1" applyBorder="1" applyAlignment="1">
      <alignment horizontal="left" vertical="center" wrapText="1"/>
    </xf>
    <xf numFmtId="1" fontId="2" fillId="0" borderId="16" xfId="0" applyNumberFormat="1" applyFont="1" applyBorder="1" applyAlignment="1">
      <alignment horizontal="center" vertical="center" wrapText="1"/>
    </xf>
    <xf numFmtId="0" fontId="47" fillId="0" borderId="18" xfId="0" applyNumberFormat="1" applyFont="1" applyBorder="1" applyAlignment="1">
      <alignment horizontal="justify" vertical="center"/>
    </xf>
    <xf numFmtId="1" fontId="9" fillId="9" borderId="46" xfId="1" applyNumberFormat="1" applyFont="1" applyFill="1" applyBorder="1" applyAlignment="1" applyProtection="1">
      <alignment horizontal="center" vertical="center" wrapText="1"/>
    </xf>
    <xf numFmtId="0" fontId="9" fillId="9" borderId="58" xfId="1" applyNumberFormat="1" applyFont="1" applyFill="1" applyBorder="1" applyAlignment="1" applyProtection="1">
      <alignment horizontal="left" vertical="center" wrapText="1"/>
    </xf>
    <xf numFmtId="165" fontId="9" fillId="9" borderId="75" xfId="1" applyFont="1" applyFill="1" applyBorder="1" applyAlignment="1" applyProtection="1">
      <alignment horizontal="center" vertical="center" wrapText="1"/>
    </xf>
    <xf numFmtId="165" fontId="9" fillId="9" borderId="43" xfId="1" applyFont="1" applyFill="1" applyBorder="1" applyAlignment="1" applyProtection="1">
      <alignment horizontal="center" vertical="center" wrapText="1"/>
    </xf>
    <xf numFmtId="49" fontId="47" fillId="0" borderId="18" xfId="0" applyNumberFormat="1" applyFont="1" applyBorder="1" applyAlignment="1">
      <alignment horizontal="justify" vertical="center"/>
    </xf>
    <xf numFmtId="0" fontId="22" fillId="0" borderId="66" xfId="0" applyNumberFormat="1" applyFont="1" applyBorder="1" applyAlignment="1">
      <alignment horizontal="left" vertical="center" wrapText="1"/>
    </xf>
    <xf numFmtId="0" fontId="8" fillId="5" borderId="33" xfId="0" applyNumberFormat="1" applyFont="1" applyFill="1" applyBorder="1" applyAlignment="1" applyProtection="1">
      <alignment horizontal="center" vertical="center" wrapText="1"/>
      <protection locked="0"/>
    </xf>
    <xf numFmtId="0" fontId="8" fillId="5" borderId="38" xfId="0" applyNumberFormat="1" applyFont="1" applyFill="1" applyBorder="1" applyAlignment="1" applyProtection="1">
      <alignment horizontal="center" vertical="center" wrapText="1"/>
      <protection locked="0"/>
    </xf>
    <xf numFmtId="165" fontId="15" fillId="9" borderId="76" xfId="0" applyFont="1" applyFill="1" applyBorder="1" applyAlignment="1" applyProtection="1">
      <alignment horizontal="center" vertical="center" wrapText="1"/>
    </xf>
    <xf numFmtId="165" fontId="15" fillId="9" borderId="57" xfId="0" applyFont="1" applyFill="1" applyBorder="1" applyAlignment="1" applyProtection="1">
      <alignment horizontal="center" vertical="center" wrapText="1"/>
    </xf>
    <xf numFmtId="49" fontId="49" fillId="0" borderId="23" xfId="0" applyNumberFormat="1" applyFont="1" applyBorder="1" applyAlignment="1">
      <alignment horizontal="justify" vertical="center" wrapText="1"/>
    </xf>
    <xf numFmtId="0" fontId="47" fillId="6" borderId="77" xfId="0" applyNumberFormat="1" applyFont="1" applyFill="1" applyBorder="1" applyAlignment="1">
      <alignment vertical="center" wrapText="1"/>
    </xf>
    <xf numFmtId="1" fontId="1" fillId="0" borderId="75" xfId="0" applyNumberFormat="1" applyFont="1" applyBorder="1" applyAlignment="1">
      <alignment horizontal="center" vertical="center" wrapText="1"/>
    </xf>
    <xf numFmtId="165" fontId="47" fillId="6" borderId="17" xfId="0" applyFont="1" applyFill="1" applyBorder="1" applyAlignment="1">
      <alignment vertical="center" wrapText="1"/>
    </xf>
    <xf numFmtId="0" fontId="1" fillId="7" borderId="18" xfId="0" applyNumberFormat="1" applyFont="1" applyFill="1" applyBorder="1" applyAlignment="1" applyProtection="1">
      <alignment horizontal="left" vertical="center" wrapText="1"/>
      <protection locked="0"/>
    </xf>
    <xf numFmtId="165" fontId="14" fillId="6" borderId="0" xfId="0" applyFont="1" applyFill="1" applyBorder="1" applyAlignment="1" applyProtection="1">
      <alignment wrapText="1"/>
    </xf>
    <xf numFmtId="165" fontId="7" fillId="3" borderId="0" xfId="0" applyFont="1" applyFill="1" applyBorder="1" applyAlignment="1" applyProtection="1">
      <alignment horizontal="left" vertical="center" wrapText="1"/>
    </xf>
    <xf numFmtId="165" fontId="7" fillId="3" borderId="0" xfId="0" applyFont="1" applyFill="1" applyBorder="1" applyAlignment="1">
      <alignment horizontal="left" vertical="center" wrapText="1"/>
    </xf>
    <xf numFmtId="165" fontId="1" fillId="3" borderId="0" xfId="0" applyFont="1" applyFill="1" applyBorder="1" applyAlignment="1">
      <alignment horizontal="left" vertical="center" wrapText="1"/>
    </xf>
    <xf numFmtId="165" fontId="1" fillId="3" borderId="0" xfId="0" applyFont="1" applyFill="1" applyBorder="1" applyAlignment="1" applyProtection="1">
      <alignment horizontal="left" vertical="center" wrapText="1"/>
    </xf>
    <xf numFmtId="165" fontId="18" fillId="9" borderId="33" xfId="0" applyFont="1" applyFill="1" applyBorder="1" applyAlignment="1" applyProtection="1">
      <alignment horizontal="center" vertical="center" wrapText="1"/>
    </xf>
    <xf numFmtId="165" fontId="18" fillId="9" borderId="49" xfId="0" applyFont="1" applyFill="1" applyBorder="1" applyAlignment="1" applyProtection="1">
      <alignment horizontal="center" vertical="center" wrapText="1"/>
    </xf>
    <xf numFmtId="165" fontId="47" fillId="0" borderId="23" xfId="0" applyFont="1" applyBorder="1" applyAlignment="1">
      <alignment horizontal="justify" vertical="center"/>
    </xf>
    <xf numFmtId="1" fontId="54" fillId="0" borderId="75" xfId="0" applyNumberFormat="1" applyFont="1" applyBorder="1" applyAlignment="1">
      <alignment horizontal="center" vertical="center" wrapText="1"/>
    </xf>
    <xf numFmtId="0" fontId="54" fillId="7" borderId="18" xfId="0" applyNumberFormat="1" applyFont="1" applyFill="1" applyBorder="1" applyAlignment="1" applyProtection="1">
      <alignment horizontal="left" vertical="center" wrapText="1"/>
      <protection locked="0"/>
    </xf>
    <xf numFmtId="0" fontId="54" fillId="7" borderId="78" xfId="0" applyNumberFormat="1" applyFont="1" applyFill="1" applyBorder="1" applyAlignment="1" applyProtection="1">
      <alignment horizontal="center" vertical="center" wrapText="1"/>
      <protection locked="0"/>
    </xf>
    <xf numFmtId="0" fontId="54" fillId="7" borderId="43" xfId="0" applyNumberFormat="1" applyFont="1" applyFill="1" applyBorder="1" applyAlignment="1" applyProtection="1">
      <alignment horizontal="center" vertical="center" wrapText="1"/>
      <protection locked="0"/>
    </xf>
    <xf numFmtId="49" fontId="49" fillId="6" borderId="18" xfId="0" applyNumberFormat="1" applyFont="1" applyFill="1" applyBorder="1" applyAlignment="1" applyProtection="1">
      <alignment vertical="center" wrapText="1"/>
    </xf>
    <xf numFmtId="1" fontId="8" fillId="5" borderId="33" xfId="0" applyNumberFormat="1" applyFont="1" applyFill="1" applyBorder="1" applyAlignment="1" applyProtection="1">
      <alignment horizontal="center" vertical="center" wrapText="1"/>
    </xf>
    <xf numFmtId="165" fontId="57" fillId="5" borderId="38" xfId="0" applyFont="1" applyFill="1" applyBorder="1" applyAlignment="1" applyProtection="1">
      <alignment horizontal="center" vertical="center" wrapText="1"/>
    </xf>
    <xf numFmtId="49" fontId="8" fillId="5" borderId="38" xfId="0" applyNumberFormat="1" applyFont="1" applyFill="1" applyBorder="1" applyAlignment="1" applyProtection="1">
      <alignment horizontal="left" vertical="center" wrapText="1"/>
    </xf>
    <xf numFmtId="0" fontId="8" fillId="5" borderId="38" xfId="0" applyNumberFormat="1" applyFont="1" applyFill="1" applyBorder="1" applyAlignment="1" applyProtection="1">
      <alignment horizontal="left" vertical="center" wrapText="1"/>
    </xf>
    <xf numFmtId="0" fontId="8" fillId="5" borderId="38" xfId="0" applyNumberFormat="1" applyFont="1" applyFill="1" applyBorder="1" applyAlignment="1" applyProtection="1">
      <alignment horizontal="center" vertical="center" wrapText="1"/>
    </xf>
    <xf numFmtId="0" fontId="8" fillId="5" borderId="34" xfId="0" applyNumberFormat="1" applyFont="1" applyFill="1" applyBorder="1" applyAlignment="1" applyProtection="1">
      <alignment horizontal="center" vertical="center" wrapText="1"/>
    </xf>
    <xf numFmtId="1" fontId="1" fillId="0" borderId="18" xfId="0" applyNumberFormat="1" applyFont="1" applyBorder="1" applyAlignment="1" applyProtection="1">
      <alignment horizontal="center" vertical="center" wrapText="1"/>
    </xf>
    <xf numFmtId="165" fontId="48" fillId="0" borderId="18" xfId="0" applyFont="1" applyFill="1" applyBorder="1" applyAlignment="1">
      <alignment horizontal="center" vertical="center" wrapText="1"/>
    </xf>
    <xf numFmtId="49" fontId="47" fillId="0" borderId="18" xfId="0" applyNumberFormat="1" applyFont="1" applyFill="1" applyBorder="1" applyAlignment="1">
      <alignment vertical="center" wrapText="1"/>
    </xf>
    <xf numFmtId="0" fontId="1" fillId="6" borderId="66" xfId="0" applyNumberFormat="1" applyFont="1" applyFill="1" applyBorder="1" applyAlignment="1" applyProtection="1">
      <alignment horizontal="center" vertical="center" wrapText="1"/>
      <protection locked="0"/>
    </xf>
    <xf numFmtId="1" fontId="4" fillId="5" borderId="1" xfId="0" applyNumberFormat="1" applyFont="1" applyFill="1" applyBorder="1" applyAlignment="1" applyProtection="1">
      <alignment horizontal="center" vertical="center" wrapText="1"/>
    </xf>
    <xf numFmtId="165" fontId="59" fillId="5" borderId="4" xfId="0" applyFont="1" applyFill="1" applyBorder="1" applyAlignment="1" applyProtection="1">
      <alignment horizontal="center" vertical="center" wrapText="1"/>
    </xf>
    <xf numFmtId="49" fontId="4" fillId="5" borderId="57" xfId="0" applyNumberFormat="1" applyFont="1" applyFill="1" applyBorder="1" applyAlignment="1" applyProtection="1">
      <alignment horizontal="left" vertical="center" wrapText="1"/>
    </xf>
    <xf numFmtId="0" fontId="4" fillId="5" borderId="4" xfId="0" applyNumberFormat="1" applyFont="1" applyFill="1" applyBorder="1" applyAlignment="1" applyProtection="1">
      <alignment horizontal="left" vertical="center" wrapText="1"/>
    </xf>
    <xf numFmtId="1" fontId="1" fillId="6" borderId="23" xfId="0" applyNumberFormat="1" applyFont="1" applyFill="1" applyBorder="1" applyAlignment="1" applyProtection="1">
      <alignment horizontal="center" vertical="center" wrapText="1"/>
    </xf>
    <xf numFmtId="174" fontId="47" fillId="0" borderId="23" xfId="0" applyNumberFormat="1" applyFont="1" applyFill="1" applyBorder="1"/>
    <xf numFmtId="0" fontId="49" fillId="6" borderId="67" xfId="0" applyNumberFormat="1" applyFont="1" applyFill="1" applyBorder="1" applyAlignment="1" applyProtection="1">
      <alignment horizontal="center" vertical="center" wrapText="1"/>
    </xf>
    <xf numFmtId="0" fontId="2" fillId="5" borderId="39" xfId="0" applyNumberFormat="1" applyFont="1" applyFill="1" applyBorder="1" applyAlignment="1" applyProtection="1">
      <alignment horizontal="left" vertical="center" wrapText="1"/>
      <protection locked="0"/>
    </xf>
    <xf numFmtId="0" fontId="2" fillId="5" borderId="57" xfId="0" applyNumberFormat="1" applyFont="1" applyFill="1" applyBorder="1" applyAlignment="1" applyProtection="1">
      <alignment horizontal="center" vertical="center" wrapText="1"/>
      <protection locked="0"/>
    </xf>
    <xf numFmtId="0" fontId="62" fillId="9" borderId="80" xfId="0" applyNumberFormat="1" applyFont="1" applyFill="1" applyBorder="1" applyAlignment="1">
      <alignment horizontal="center" vertical="center" wrapText="1"/>
    </xf>
    <xf numFmtId="0" fontId="62" fillId="9" borderId="80" xfId="0" applyNumberFormat="1" applyFont="1" applyFill="1" applyBorder="1" applyAlignment="1">
      <alignment vertical="center" wrapText="1"/>
    </xf>
    <xf numFmtId="0" fontId="61" fillId="0" borderId="82" xfId="0" applyNumberFormat="1" applyFont="1" applyBorder="1" applyAlignment="1">
      <alignment vertical="center" wrapText="1"/>
    </xf>
    <xf numFmtId="0" fontId="63" fillId="0" borderId="82" xfId="0" applyNumberFormat="1" applyFont="1" applyBorder="1" applyAlignment="1">
      <alignment vertical="center" wrapText="1"/>
    </xf>
    <xf numFmtId="0" fontId="60" fillId="9" borderId="79" xfId="0" applyNumberFormat="1" applyFont="1" applyFill="1" applyBorder="1" applyAlignment="1">
      <alignment horizontal="center" vertical="center"/>
    </xf>
    <xf numFmtId="9" fontId="62" fillId="9" borderId="80" xfId="17" applyFont="1" applyFill="1" applyBorder="1" applyAlignment="1">
      <alignment horizontal="center" vertical="center"/>
    </xf>
    <xf numFmtId="0" fontId="0" fillId="0" borderId="0" xfId="0" applyNumberFormat="1" applyAlignment="1"/>
    <xf numFmtId="0" fontId="61" fillId="0" borderId="81" xfId="0" applyNumberFormat="1" applyFont="1" applyBorder="1" applyAlignment="1">
      <alignment horizontal="center" vertical="center"/>
    </xf>
    <xf numFmtId="9" fontId="61" fillId="0" borderId="82" xfId="17" applyFont="1" applyBorder="1" applyAlignment="1">
      <alignment horizontal="center" vertical="center"/>
    </xf>
    <xf numFmtId="9" fontId="63" fillId="0" borderId="82" xfId="17" applyFont="1" applyBorder="1" applyAlignment="1">
      <alignment horizontal="center" vertical="center"/>
    </xf>
    <xf numFmtId="9" fontId="0" fillId="0" borderId="0" xfId="17" applyFont="1" applyAlignment="1"/>
    <xf numFmtId="0" fontId="0" fillId="0" borderId="0" xfId="0" applyNumberFormat="1" applyAlignment="1">
      <alignment wrapText="1"/>
    </xf>
    <xf numFmtId="165" fontId="38" fillId="0" borderId="70" xfId="0" applyFont="1" applyBorder="1" applyAlignment="1">
      <alignment horizontal="center" vertical="center" wrapText="1"/>
    </xf>
    <xf numFmtId="165" fontId="19" fillId="9" borderId="55" xfId="0" applyFont="1" applyFill="1" applyBorder="1" applyAlignment="1" applyProtection="1">
      <alignment horizontal="center" vertical="center"/>
    </xf>
    <xf numFmtId="165" fontId="19" fillId="9" borderId="56" xfId="0" applyFont="1" applyFill="1" applyBorder="1" applyAlignment="1" applyProtection="1">
      <alignment horizontal="center" vertical="center"/>
    </xf>
    <xf numFmtId="165" fontId="19" fillId="9" borderId="54" xfId="0" applyFont="1" applyFill="1" applyBorder="1" applyAlignment="1" applyProtection="1">
      <alignment horizontal="center" vertical="center"/>
    </xf>
    <xf numFmtId="165" fontId="3" fillId="6" borderId="35" xfId="0" applyFont="1" applyFill="1" applyBorder="1" applyAlignment="1" applyProtection="1">
      <alignment horizontal="center"/>
    </xf>
    <xf numFmtId="165" fontId="3" fillId="6" borderId="36" xfId="0" applyFont="1" applyFill="1" applyBorder="1" applyAlignment="1" applyProtection="1">
      <alignment horizontal="center"/>
    </xf>
    <xf numFmtId="165" fontId="3" fillId="6" borderId="37" xfId="0" applyFont="1" applyFill="1" applyBorder="1" applyAlignment="1" applyProtection="1">
      <alignment horizontal="center"/>
    </xf>
    <xf numFmtId="165" fontId="3" fillId="6" borderId="29" xfId="0" applyFont="1" applyFill="1" applyBorder="1" applyAlignment="1" applyProtection="1">
      <alignment horizontal="center"/>
    </xf>
    <xf numFmtId="165" fontId="3" fillId="6" borderId="0" xfId="0" applyFont="1" applyFill="1" applyBorder="1" applyAlignment="1" applyProtection="1">
      <alignment horizontal="center"/>
    </xf>
    <xf numFmtId="165" fontId="3" fillId="6" borderId="5" xfId="0" applyFont="1" applyFill="1" applyBorder="1" applyAlignment="1" applyProtection="1">
      <alignment horizontal="center"/>
    </xf>
    <xf numFmtId="165" fontId="3" fillId="6" borderId="31" xfId="0" applyFont="1" applyFill="1" applyBorder="1" applyAlignment="1" applyProtection="1">
      <alignment horizontal="center"/>
    </xf>
    <xf numFmtId="165" fontId="3" fillId="6" borderId="44" xfId="0" applyFont="1" applyFill="1" applyBorder="1" applyAlignment="1" applyProtection="1">
      <alignment horizontal="center"/>
    </xf>
    <xf numFmtId="165" fontId="3" fillId="6" borderId="3" xfId="0" applyFont="1" applyFill="1" applyBorder="1" applyAlignment="1" applyProtection="1">
      <alignment horizontal="center"/>
    </xf>
    <xf numFmtId="165" fontId="48" fillId="0" borderId="20" xfId="0" applyFont="1" applyBorder="1" applyAlignment="1">
      <alignment horizontal="center" vertical="center" wrapText="1"/>
    </xf>
    <xf numFmtId="165" fontId="48" fillId="0" borderId="21" xfId="0" applyFont="1" applyBorder="1" applyAlignment="1">
      <alignment horizontal="center" vertical="center" wrapText="1"/>
    </xf>
    <xf numFmtId="165" fontId="48" fillId="0" borderId="25" xfId="0" applyFont="1" applyBorder="1" applyAlignment="1">
      <alignment horizontal="center" vertical="center" wrapText="1"/>
    </xf>
    <xf numFmtId="0" fontId="8" fillId="5" borderId="1" xfId="0" applyNumberFormat="1" applyFont="1" applyFill="1" applyBorder="1" applyAlignment="1" applyProtection="1">
      <alignment horizontal="center" vertical="center" wrapText="1"/>
      <protection locked="0"/>
    </xf>
    <xf numFmtId="0" fontId="8" fillId="5" borderId="2" xfId="0" applyNumberFormat="1" applyFont="1" applyFill="1" applyBorder="1" applyAlignment="1" applyProtection="1">
      <alignment horizontal="center" vertical="center" wrapText="1"/>
      <protection locked="0"/>
    </xf>
    <xf numFmtId="165" fontId="47" fillId="0" borderId="43" xfId="0" applyFont="1" applyBorder="1" applyAlignment="1">
      <alignment horizontal="center" vertical="center" wrapText="1"/>
    </xf>
    <xf numFmtId="165" fontId="48" fillId="6" borderId="43" xfId="0" applyFont="1" applyFill="1" applyBorder="1" applyAlignment="1">
      <alignment horizontal="center" vertical="center" wrapText="1"/>
    </xf>
    <xf numFmtId="165" fontId="8" fillId="2" borderId="13" xfId="0" applyFont="1" applyFill="1" applyBorder="1" applyAlignment="1" applyProtection="1">
      <alignment horizontal="center" vertical="center" wrapText="1"/>
      <protection locked="0"/>
    </xf>
    <xf numFmtId="165" fontId="8" fillId="2" borderId="14" xfId="0" applyFont="1" applyFill="1" applyBorder="1" applyAlignment="1" applyProtection="1">
      <alignment horizontal="center" vertical="center" wrapText="1"/>
      <protection locked="0"/>
    </xf>
    <xf numFmtId="165" fontId="8" fillId="2" borderId="15" xfId="0" applyFont="1" applyFill="1" applyBorder="1" applyAlignment="1" applyProtection="1">
      <alignment horizontal="center" vertical="center" wrapText="1"/>
      <protection locked="0"/>
    </xf>
    <xf numFmtId="165" fontId="8" fillId="2" borderId="17" xfId="0" applyFont="1" applyFill="1" applyBorder="1" applyAlignment="1" applyProtection="1">
      <alignment horizontal="center" vertical="center" wrapText="1"/>
      <protection locked="0"/>
    </xf>
    <xf numFmtId="165" fontId="8" fillId="2" borderId="59" xfId="0" applyFont="1" applyFill="1" applyBorder="1" applyAlignment="1" applyProtection="1">
      <alignment horizontal="center" vertical="center" wrapText="1"/>
      <protection locked="0"/>
    </xf>
    <xf numFmtId="165" fontId="8" fillId="2" borderId="60" xfId="0" applyFont="1" applyFill="1" applyBorder="1" applyAlignment="1" applyProtection="1">
      <alignment horizontal="center" vertical="center" wrapText="1"/>
      <protection locked="0"/>
    </xf>
    <xf numFmtId="165" fontId="8" fillId="2" borderId="21" xfId="0" applyFont="1" applyFill="1" applyBorder="1" applyAlignment="1" applyProtection="1">
      <alignment horizontal="center" vertical="center" wrapText="1"/>
      <protection locked="0"/>
    </xf>
    <xf numFmtId="165" fontId="8" fillId="2" borderId="41" xfId="0" applyFont="1" applyFill="1" applyBorder="1" applyAlignment="1" applyProtection="1">
      <alignment horizontal="center" vertical="center" wrapText="1"/>
      <protection locked="0"/>
    </xf>
    <xf numFmtId="165" fontId="8" fillId="2" borderId="42" xfId="0" applyFont="1" applyFill="1" applyBorder="1" applyAlignment="1" applyProtection="1">
      <alignment horizontal="center" vertical="center" wrapText="1"/>
      <protection locked="0"/>
    </xf>
    <xf numFmtId="49" fontId="8" fillId="5" borderId="38" xfId="0" applyNumberFormat="1" applyFont="1" applyFill="1" applyBorder="1" applyAlignment="1" applyProtection="1">
      <alignment horizontal="center" vertical="center" wrapText="1"/>
    </xf>
    <xf numFmtId="0" fontId="8" fillId="5" borderId="38" xfId="0" applyNumberFormat="1" applyFont="1" applyFill="1" applyBorder="1" applyAlignment="1" applyProtection="1">
      <alignment horizontal="center" vertical="center" wrapText="1"/>
    </xf>
    <xf numFmtId="165" fontId="5" fillId="9" borderId="1" xfId="1" applyFont="1" applyFill="1" applyBorder="1" applyAlignment="1" applyProtection="1">
      <alignment horizontal="left" vertical="center" wrapText="1"/>
    </xf>
    <xf numFmtId="165" fontId="5" fillId="9" borderId="4" xfId="1" applyFont="1" applyFill="1" applyBorder="1" applyAlignment="1" applyProtection="1">
      <alignment horizontal="left" vertical="center" wrapText="1"/>
    </xf>
    <xf numFmtId="0" fontId="5" fillId="9" borderId="4" xfId="1" applyNumberFormat="1" applyFont="1" applyFill="1" applyBorder="1" applyAlignment="1" applyProtection="1">
      <alignment horizontal="center" vertical="center" wrapText="1"/>
    </xf>
    <xf numFmtId="49" fontId="4" fillId="5" borderId="4" xfId="0" applyNumberFormat="1" applyFont="1" applyFill="1" applyBorder="1" applyAlignment="1" applyProtection="1">
      <alignment horizontal="center" vertical="center" wrapText="1"/>
    </xf>
    <xf numFmtId="0" fontId="4" fillId="5" borderId="4" xfId="0" applyNumberFormat="1" applyFont="1" applyFill="1" applyBorder="1" applyAlignment="1" applyProtection="1">
      <alignment horizontal="center" vertical="center" wrapText="1"/>
    </xf>
    <xf numFmtId="165" fontId="48" fillId="0" borderId="30" xfId="0" applyFont="1" applyBorder="1" applyAlignment="1">
      <alignment horizontal="center" vertical="center" wrapText="1"/>
    </xf>
    <xf numFmtId="165" fontId="48" fillId="0" borderId="43" xfId="0" applyFont="1" applyBorder="1" applyAlignment="1">
      <alignment horizontal="center" vertical="center" wrapText="1"/>
    </xf>
    <xf numFmtId="165" fontId="48" fillId="0" borderId="23" xfId="0" applyFont="1" applyBorder="1" applyAlignment="1">
      <alignment horizontal="center" vertical="center" wrapText="1"/>
    </xf>
    <xf numFmtId="165" fontId="3" fillId="6" borderId="35" xfId="0" applyFont="1" applyFill="1" applyBorder="1" applyAlignment="1" applyProtection="1">
      <alignment horizontal="center" wrapText="1"/>
    </xf>
    <xf numFmtId="165" fontId="3" fillId="6" borderId="36" xfId="0" applyFont="1" applyFill="1" applyBorder="1" applyAlignment="1" applyProtection="1">
      <alignment horizontal="center" wrapText="1"/>
    </xf>
    <xf numFmtId="165" fontId="3" fillId="6" borderId="29" xfId="0" applyFont="1" applyFill="1" applyBorder="1" applyAlignment="1" applyProtection="1">
      <alignment horizontal="center" wrapText="1"/>
    </xf>
    <xf numFmtId="165" fontId="3" fillId="6" borderId="0" xfId="0" applyFont="1" applyFill="1" applyBorder="1" applyAlignment="1" applyProtection="1">
      <alignment horizontal="center" wrapText="1"/>
    </xf>
    <xf numFmtId="165" fontId="3" fillId="6" borderId="31" xfId="0" applyFont="1" applyFill="1" applyBorder="1" applyAlignment="1" applyProtection="1">
      <alignment horizontal="center" wrapText="1"/>
    </xf>
    <xf numFmtId="165" fontId="3" fillId="6" borderId="44" xfId="0" applyFont="1" applyFill="1" applyBorder="1" applyAlignment="1" applyProtection="1">
      <alignment horizontal="center" wrapText="1"/>
    </xf>
    <xf numFmtId="165" fontId="15" fillId="9" borderId="46" xfId="0" applyFont="1" applyFill="1" applyBorder="1" applyAlignment="1" applyProtection="1">
      <alignment horizontal="center" vertical="center" wrapText="1"/>
    </xf>
    <xf numFmtId="165" fontId="15" fillId="9" borderId="47" xfId="0" applyFont="1" applyFill="1" applyBorder="1" applyAlignment="1" applyProtection="1">
      <alignment horizontal="center" vertical="center" wrapText="1"/>
    </xf>
    <xf numFmtId="165" fontId="15" fillId="9" borderId="4" xfId="0" applyFont="1" applyFill="1" applyBorder="1" applyAlignment="1" applyProtection="1">
      <alignment horizontal="center" vertical="center" wrapText="1"/>
    </xf>
    <xf numFmtId="165" fontId="9" fillId="9" borderId="50" xfId="1" applyFont="1" applyFill="1" applyBorder="1" applyAlignment="1" applyProtection="1">
      <alignment horizontal="left" vertical="center" wrapText="1"/>
    </xf>
    <xf numFmtId="165" fontId="9" fillId="9" borderId="36" xfId="1" applyFont="1" applyFill="1" applyBorder="1" applyAlignment="1" applyProtection="1">
      <alignment horizontal="left" vertical="center" wrapText="1"/>
    </xf>
    <xf numFmtId="165" fontId="9" fillId="9" borderId="36" xfId="1" applyFont="1" applyFill="1" applyBorder="1" applyAlignment="1" applyProtection="1">
      <alignment horizontal="center" vertical="center" wrapText="1"/>
    </xf>
    <xf numFmtId="0" fontId="2" fillId="7" borderId="18" xfId="0" applyNumberFormat="1" applyFont="1" applyFill="1" applyBorder="1" applyAlignment="1" applyProtection="1">
      <alignment horizontal="center" vertical="center" wrapText="1"/>
      <protection locked="0"/>
    </xf>
    <xf numFmtId="0" fontId="2" fillId="7" borderId="20" xfId="0" applyNumberFormat="1" applyFont="1" applyFill="1" applyBorder="1" applyAlignment="1" applyProtection="1">
      <alignment horizontal="center" vertical="center" wrapText="1"/>
      <protection locked="0"/>
    </xf>
    <xf numFmtId="0" fontId="2" fillId="7" borderId="23" xfId="0" applyNumberFormat="1" applyFont="1" applyFill="1" applyBorder="1" applyAlignment="1" applyProtection="1">
      <alignment horizontal="center" vertical="center" wrapText="1"/>
      <protection locked="0"/>
    </xf>
    <xf numFmtId="165" fontId="8" fillId="2" borderId="48" xfId="0" applyFont="1" applyFill="1" applyBorder="1" applyAlignment="1" applyProtection="1">
      <alignment horizontal="left" vertical="center" wrapText="1"/>
    </xf>
    <xf numFmtId="165" fontId="8" fillId="2" borderId="64" xfId="0" applyFont="1" applyFill="1" applyBorder="1" applyAlignment="1" applyProtection="1">
      <alignment horizontal="left" vertical="center" wrapText="1"/>
    </xf>
    <xf numFmtId="165" fontId="8" fillId="2" borderId="19" xfId="0" applyFont="1" applyFill="1" applyBorder="1" applyAlignment="1" applyProtection="1">
      <alignment horizontal="left" vertical="center" wrapText="1"/>
    </xf>
    <xf numFmtId="165" fontId="8" fillId="2" borderId="61" xfId="0" applyFont="1" applyFill="1" applyBorder="1" applyAlignment="1" applyProtection="1">
      <alignment horizontal="left" vertical="center" wrapText="1"/>
    </xf>
    <xf numFmtId="165" fontId="8" fillId="2" borderId="73" xfId="0" applyFont="1" applyFill="1" applyBorder="1" applyAlignment="1" applyProtection="1">
      <alignment horizontal="left" vertical="center" wrapText="1"/>
    </xf>
    <xf numFmtId="165" fontId="8" fillId="2" borderId="66" xfId="0" applyFont="1" applyFill="1" applyBorder="1" applyAlignment="1" applyProtection="1">
      <alignment horizontal="left" vertical="center" wrapText="1"/>
    </xf>
    <xf numFmtId="165" fontId="48" fillId="0" borderId="23" xfId="0" applyFont="1" applyBorder="1" applyAlignment="1">
      <alignment horizontal="center" vertical="center"/>
    </xf>
    <xf numFmtId="165" fontId="48" fillId="0" borderId="43" xfId="0" applyFont="1" applyBorder="1" applyAlignment="1">
      <alignment horizontal="center" vertical="center"/>
    </xf>
    <xf numFmtId="165" fontId="48" fillId="6" borderId="18" xfId="0" applyFont="1" applyFill="1" applyBorder="1" applyAlignment="1">
      <alignment horizontal="center" vertical="center" wrapText="1"/>
    </xf>
    <xf numFmtId="165" fontId="48" fillId="6" borderId="20" xfId="0" applyFont="1" applyFill="1" applyBorder="1" applyAlignment="1">
      <alignment horizontal="center" vertical="center" wrapText="1"/>
    </xf>
    <xf numFmtId="165" fontId="48" fillId="6" borderId="23" xfId="0" applyFont="1" applyFill="1" applyBorder="1" applyAlignment="1">
      <alignment horizontal="center" vertical="center" wrapText="1"/>
    </xf>
    <xf numFmtId="0" fontId="5" fillId="9" borderId="44" xfId="1" applyNumberFormat="1" applyFont="1" applyFill="1" applyBorder="1" applyAlignment="1" applyProtection="1">
      <alignment horizontal="center" vertical="center" wrapText="1"/>
    </xf>
    <xf numFmtId="165" fontId="48" fillId="0" borderId="18" xfId="0" applyFont="1" applyBorder="1" applyAlignment="1">
      <alignment horizontal="center" vertical="center"/>
    </xf>
    <xf numFmtId="0" fontId="1" fillId="7" borderId="18" xfId="0" applyNumberFormat="1" applyFont="1" applyFill="1" applyBorder="1" applyAlignment="1" applyProtection="1">
      <alignment horizontal="center" vertical="center" wrapText="1"/>
      <protection locked="0"/>
    </xf>
    <xf numFmtId="0" fontId="1" fillId="7" borderId="20" xfId="0" applyNumberFormat="1" applyFont="1" applyFill="1" applyBorder="1" applyAlignment="1" applyProtection="1">
      <alignment horizontal="center" vertical="center" wrapText="1"/>
      <protection locked="0"/>
    </xf>
    <xf numFmtId="0" fontId="1" fillId="7" borderId="23" xfId="0" applyNumberFormat="1" applyFont="1" applyFill="1" applyBorder="1" applyAlignment="1" applyProtection="1">
      <alignment horizontal="center" vertical="center" wrapText="1"/>
      <protection locked="0"/>
    </xf>
    <xf numFmtId="165" fontId="48" fillId="0" borderId="20" xfId="0" applyFont="1" applyBorder="1" applyAlignment="1">
      <alignment horizontal="center" vertical="center"/>
    </xf>
    <xf numFmtId="0" fontId="57" fillId="0" borderId="20" xfId="0" applyNumberFormat="1" applyFont="1" applyBorder="1" applyAlignment="1">
      <alignment horizontal="center" vertical="center"/>
    </xf>
    <xf numFmtId="0" fontId="57" fillId="0" borderId="23" xfId="0" applyNumberFormat="1" applyFont="1" applyBorder="1" applyAlignment="1">
      <alignment horizontal="center" vertical="center"/>
    </xf>
    <xf numFmtId="0" fontId="57" fillId="0" borderId="18" xfId="0" applyNumberFormat="1" applyFont="1" applyBorder="1" applyAlignment="1">
      <alignment horizontal="center" vertical="center"/>
    </xf>
    <xf numFmtId="0" fontId="57" fillId="0" borderId="23" xfId="0" applyNumberFormat="1" applyFont="1" applyBorder="1" applyAlignment="1">
      <alignment horizontal="center" vertical="center" wrapText="1"/>
    </xf>
    <xf numFmtId="0" fontId="57" fillId="0" borderId="43" xfId="0" applyNumberFormat="1" applyFont="1" applyBorder="1" applyAlignment="1">
      <alignment horizontal="center" vertical="center" wrapText="1"/>
    </xf>
    <xf numFmtId="0" fontId="57" fillId="0" borderId="18" xfId="0" applyNumberFormat="1" applyFont="1" applyBorder="1" applyAlignment="1">
      <alignment horizontal="center" vertical="center" wrapText="1"/>
    </xf>
    <xf numFmtId="0" fontId="57" fillId="0" borderId="43" xfId="0" applyNumberFormat="1" applyFont="1" applyBorder="1" applyAlignment="1">
      <alignment horizontal="center" vertical="center"/>
    </xf>
    <xf numFmtId="165" fontId="3" fillId="6" borderId="35" xfId="0" applyFont="1" applyFill="1" applyBorder="1" applyAlignment="1">
      <alignment horizontal="center"/>
    </xf>
    <xf numFmtId="165" fontId="3" fillId="6" borderId="36" xfId="0" applyFont="1" applyFill="1" applyBorder="1" applyAlignment="1">
      <alignment horizontal="center"/>
    </xf>
    <xf numFmtId="165" fontId="3" fillId="6" borderId="29" xfId="0" applyFont="1" applyFill="1" applyBorder="1" applyAlignment="1">
      <alignment horizontal="center"/>
    </xf>
    <xf numFmtId="165" fontId="3" fillId="6" borderId="0" xfId="0" applyFont="1" applyFill="1" applyAlignment="1">
      <alignment horizontal="center"/>
    </xf>
    <xf numFmtId="165" fontId="3" fillId="4" borderId="21" xfId="0" applyFont="1" applyFill="1" applyBorder="1" applyAlignment="1" applyProtection="1">
      <alignment horizontal="center" vertical="center" wrapText="1"/>
      <protection locked="0"/>
    </xf>
    <xf numFmtId="165" fontId="3" fillId="4" borderId="41" xfId="0" applyFont="1" applyFill="1" applyBorder="1" applyAlignment="1" applyProtection="1">
      <alignment horizontal="center" vertical="center" wrapText="1"/>
      <protection locked="0"/>
    </xf>
    <xf numFmtId="165" fontId="3" fillId="4" borderId="61" xfId="0" applyFont="1" applyFill="1" applyBorder="1" applyAlignment="1" applyProtection="1">
      <alignment horizontal="center" vertical="center" wrapText="1"/>
      <protection locked="0"/>
    </xf>
    <xf numFmtId="165" fontId="9" fillId="9" borderId="25" xfId="0" applyFont="1" applyFill="1" applyBorder="1" applyAlignment="1">
      <alignment horizontal="center" vertical="center" wrapText="1"/>
    </xf>
    <xf numFmtId="165" fontId="9" fillId="9" borderId="67" xfId="0" applyFont="1" applyFill="1" applyBorder="1" applyAlignment="1">
      <alignment horizontal="center" vertical="center" wrapText="1"/>
    </xf>
    <xf numFmtId="165" fontId="9" fillId="9" borderId="17" xfId="0" applyFont="1" applyFill="1" applyBorder="1" applyAlignment="1">
      <alignment horizontal="center" vertical="center" wrapText="1"/>
    </xf>
    <xf numFmtId="165" fontId="9" fillId="9" borderId="66" xfId="0" applyFont="1" applyFill="1" applyBorder="1" applyAlignment="1">
      <alignment horizontal="center" vertical="center" wrapText="1"/>
    </xf>
    <xf numFmtId="3" fontId="9" fillId="9" borderId="21" xfId="0" applyNumberFormat="1" applyFont="1" applyFill="1" applyBorder="1" applyAlignment="1">
      <alignment horizontal="center" vertical="center" wrapText="1"/>
    </xf>
    <xf numFmtId="3" fontId="9" fillId="9" borderId="41" xfId="0" applyNumberFormat="1" applyFont="1" applyFill="1" applyBorder="1" applyAlignment="1">
      <alignment horizontal="center" vertical="center" wrapText="1"/>
    </xf>
    <xf numFmtId="3" fontId="9" fillId="9" borderId="61" xfId="0" applyNumberFormat="1" applyFont="1" applyFill="1" applyBorder="1" applyAlignment="1">
      <alignment horizontal="center" vertical="center" wrapText="1"/>
    </xf>
    <xf numFmtId="165" fontId="18" fillId="9" borderId="23" xfId="0" applyFont="1" applyFill="1" applyBorder="1" applyAlignment="1">
      <alignment horizontal="center" vertical="center" wrapText="1"/>
    </xf>
    <xf numFmtId="165" fontId="18" fillId="9" borderId="43" xfId="0" applyFont="1" applyFill="1" applyBorder="1" applyAlignment="1">
      <alignment horizontal="center" vertical="center" wrapText="1"/>
    </xf>
    <xf numFmtId="165" fontId="18" fillId="9" borderId="18" xfId="0" applyFont="1" applyFill="1" applyBorder="1" applyAlignment="1">
      <alignment horizontal="center" vertical="center" wrapText="1"/>
    </xf>
    <xf numFmtId="165" fontId="9" fillId="9" borderId="23" xfId="0" applyFont="1" applyFill="1" applyBorder="1" applyAlignment="1">
      <alignment horizontal="center" vertical="center" wrapText="1"/>
    </xf>
    <xf numFmtId="165" fontId="9" fillId="9" borderId="43" xfId="0" applyFont="1" applyFill="1" applyBorder="1" applyAlignment="1">
      <alignment horizontal="center" vertical="center" wrapText="1"/>
    </xf>
    <xf numFmtId="165" fontId="9" fillId="9" borderId="18" xfId="0" applyFont="1" applyFill="1" applyBorder="1" applyAlignment="1">
      <alignment horizontal="center" vertical="center" wrapText="1"/>
    </xf>
    <xf numFmtId="165" fontId="34" fillId="9" borderId="25" xfId="0" applyFont="1" applyFill="1" applyBorder="1" applyAlignment="1">
      <alignment horizontal="center" vertical="center" wrapText="1"/>
    </xf>
    <xf numFmtId="165" fontId="34" fillId="9" borderId="67" xfId="0" applyFont="1" applyFill="1" applyBorder="1" applyAlignment="1">
      <alignment horizontal="center" vertical="center" wrapText="1"/>
    </xf>
    <xf numFmtId="165" fontId="34" fillId="9" borderId="17" xfId="0" applyFont="1" applyFill="1" applyBorder="1" applyAlignment="1">
      <alignment horizontal="center" vertical="center" wrapText="1"/>
    </xf>
    <xf numFmtId="165" fontId="34" fillId="9" borderId="66" xfId="0" applyFont="1" applyFill="1" applyBorder="1" applyAlignment="1">
      <alignment horizontal="center" vertical="center" wrapText="1"/>
    </xf>
    <xf numFmtId="165" fontId="12" fillId="2" borderId="19" xfId="0" applyFont="1" applyFill="1" applyBorder="1" applyAlignment="1" applyProtection="1">
      <alignment horizontal="center" vertical="center" wrapText="1"/>
      <protection locked="0"/>
    </xf>
    <xf numFmtId="165" fontId="12" fillId="2" borderId="41" xfId="0" applyFont="1" applyFill="1" applyBorder="1" applyAlignment="1" applyProtection="1">
      <alignment horizontal="center" vertical="center" wrapText="1"/>
      <protection locked="0"/>
    </xf>
    <xf numFmtId="165" fontId="12" fillId="2" borderId="42" xfId="0" applyFont="1" applyFill="1" applyBorder="1" applyAlignment="1" applyProtection="1">
      <alignment horizontal="center" vertical="center" wrapText="1"/>
      <protection locked="0"/>
    </xf>
    <xf numFmtId="165" fontId="12" fillId="2" borderId="48" xfId="0" applyFont="1" applyFill="1" applyBorder="1" applyAlignment="1" applyProtection="1">
      <alignment horizontal="center" vertical="center" wrapText="1"/>
      <protection locked="0"/>
    </xf>
    <xf numFmtId="165" fontId="12" fillId="2" borderId="14" xfId="0" applyFont="1" applyFill="1" applyBorder="1" applyAlignment="1" applyProtection="1">
      <alignment horizontal="center" vertical="center" wrapText="1"/>
      <protection locked="0"/>
    </xf>
    <xf numFmtId="165" fontId="12" fillId="2" borderId="15" xfId="0" applyFont="1" applyFill="1" applyBorder="1" applyAlignment="1" applyProtection="1">
      <alignment horizontal="center" vertical="center" wrapText="1"/>
      <protection locked="0"/>
    </xf>
    <xf numFmtId="165" fontId="8" fillId="8" borderId="21" xfId="0" applyFont="1" applyFill="1" applyBorder="1" applyAlignment="1">
      <alignment horizontal="center" vertical="center" wrapText="1"/>
    </xf>
    <xf numFmtId="165" fontId="8" fillId="8" borderId="61" xfId="0" applyFont="1" applyFill="1" applyBorder="1" applyAlignment="1">
      <alignment horizontal="center" vertical="center" wrapText="1"/>
    </xf>
    <xf numFmtId="165" fontId="7" fillId="8" borderId="21" xfId="0" applyFont="1" applyFill="1" applyBorder="1" applyAlignment="1">
      <alignment horizontal="center" vertical="center" wrapText="1"/>
    </xf>
    <xf numFmtId="165" fontId="7" fillId="8" borderId="41" xfId="0" applyFont="1" applyFill="1" applyBorder="1" applyAlignment="1">
      <alignment horizontal="center" vertical="center" wrapText="1"/>
    </xf>
    <xf numFmtId="165" fontId="7" fillId="8" borderId="61" xfId="0" applyFont="1" applyFill="1" applyBorder="1" applyAlignment="1">
      <alignment horizontal="center" vertical="center" wrapText="1"/>
    </xf>
    <xf numFmtId="0" fontId="36" fillId="3" borderId="0" xfId="0" applyNumberFormat="1" applyFont="1" applyFill="1" applyAlignment="1">
      <alignment horizontal="center" vertical="center" wrapText="1"/>
    </xf>
    <xf numFmtId="165" fontId="12" fillId="2" borderId="10" xfId="0" applyFont="1" applyFill="1" applyBorder="1" applyAlignment="1" applyProtection="1">
      <alignment horizontal="center" vertical="center" wrapText="1"/>
      <protection locked="0"/>
    </xf>
    <xf numFmtId="165" fontId="12" fillId="2" borderId="9" xfId="0" applyFont="1" applyFill="1" applyBorder="1" applyAlignment="1" applyProtection="1">
      <alignment horizontal="center" vertical="center" wrapText="1"/>
      <protection locked="0"/>
    </xf>
    <xf numFmtId="165" fontId="12" fillId="2" borderId="11" xfId="0" applyFont="1" applyFill="1" applyBorder="1" applyAlignment="1" applyProtection="1">
      <alignment horizontal="center" vertical="center" wrapText="1"/>
      <protection locked="0"/>
    </xf>
    <xf numFmtId="0" fontId="61" fillId="0" borderId="71" xfId="0" applyNumberFormat="1" applyFont="1" applyBorder="1" applyAlignment="1">
      <alignment horizontal="center" vertical="center"/>
    </xf>
    <xf numFmtId="0" fontId="61" fillId="0" borderId="81" xfId="0" applyNumberFormat="1" applyFont="1" applyBorder="1" applyAlignment="1">
      <alignment horizontal="center" vertical="center"/>
    </xf>
    <xf numFmtId="9" fontId="61" fillId="0" borderId="71" xfId="17" applyFont="1" applyBorder="1" applyAlignment="1">
      <alignment horizontal="center" vertical="center"/>
    </xf>
    <xf numFmtId="9" fontId="61" fillId="0" borderId="81" xfId="17" applyFont="1" applyBorder="1" applyAlignment="1">
      <alignment horizontal="center" vertical="center"/>
    </xf>
    <xf numFmtId="0" fontId="61" fillId="0" borderId="71" xfId="0" applyNumberFormat="1" applyFont="1" applyBorder="1" applyAlignment="1">
      <alignment vertical="center" wrapText="1"/>
    </xf>
    <xf numFmtId="0" fontId="61" fillId="0" borderId="81" xfId="0" applyNumberFormat="1" applyFont="1" applyBorder="1" applyAlignment="1">
      <alignment vertical="center" wrapText="1"/>
    </xf>
    <xf numFmtId="165" fontId="9" fillId="9" borderId="40" xfId="0" applyFont="1" applyFill="1" applyBorder="1" applyAlignment="1">
      <alignment horizontal="center" vertical="center" wrapText="1"/>
    </xf>
    <xf numFmtId="165" fontId="9" fillId="9" borderId="45" xfId="0" applyFont="1" applyFill="1" applyBorder="1" applyAlignment="1">
      <alignment horizontal="center" vertical="center" wrapText="1"/>
    </xf>
    <xf numFmtId="165" fontId="12" fillId="2" borderId="8" xfId="0" applyFont="1" applyFill="1" applyBorder="1" applyAlignment="1" applyProtection="1">
      <alignment horizontal="center" vertical="center" wrapText="1"/>
      <protection locked="0"/>
    </xf>
    <xf numFmtId="165" fontId="12" fillId="2" borderId="21" xfId="0" applyFont="1" applyFill="1" applyBorder="1" applyAlignment="1" applyProtection="1">
      <alignment horizontal="center" vertical="center" wrapText="1"/>
      <protection locked="0"/>
    </xf>
    <xf numFmtId="165" fontId="12" fillId="2" borderId="13" xfId="0" applyFont="1" applyFill="1" applyBorder="1" applyAlignment="1" applyProtection="1">
      <alignment horizontal="center" vertical="center" wrapText="1"/>
      <protection locked="0"/>
    </xf>
    <xf numFmtId="165" fontId="3" fillId="6" borderId="31" xfId="0" applyFont="1" applyFill="1" applyBorder="1" applyAlignment="1">
      <alignment horizontal="center"/>
    </xf>
    <xf numFmtId="165" fontId="3" fillId="6" borderId="44" xfId="0" applyFont="1" applyFill="1" applyBorder="1" applyAlignment="1">
      <alignment horizontal="center"/>
    </xf>
    <xf numFmtId="165" fontId="11" fillId="4" borderId="6" xfId="0" applyFont="1" applyFill="1" applyBorder="1" applyAlignment="1">
      <alignment horizontal="center" vertical="center" wrapText="1"/>
    </xf>
    <xf numFmtId="165" fontId="11" fillId="4" borderId="7" xfId="0" applyFont="1" applyFill="1" applyBorder="1" applyAlignment="1">
      <alignment horizontal="center" vertical="center" wrapText="1"/>
    </xf>
    <xf numFmtId="0" fontId="9" fillId="9" borderId="26" xfId="0" applyNumberFormat="1" applyFont="1" applyFill="1" applyBorder="1" applyAlignment="1">
      <alignment horizontal="center" vertical="center" wrapText="1"/>
    </xf>
    <xf numFmtId="0" fontId="9" fillId="9" borderId="16" xfId="0" applyNumberFormat="1" applyFont="1" applyFill="1" applyBorder="1" applyAlignment="1">
      <alignment horizontal="center" vertical="center" wrapText="1"/>
    </xf>
    <xf numFmtId="1" fontId="2" fillId="0" borderId="19" xfId="1" applyNumberFormat="1" applyFont="1" applyFill="1" applyBorder="1" applyAlignment="1" applyProtection="1">
      <alignment horizontal="left" vertical="center" wrapText="1"/>
    </xf>
    <xf numFmtId="1" fontId="2" fillId="0" borderId="42" xfId="1" applyNumberFormat="1" applyFont="1" applyFill="1" applyBorder="1" applyAlignment="1" applyProtection="1">
      <alignment horizontal="left" vertical="center" wrapText="1"/>
    </xf>
    <xf numFmtId="1" fontId="6" fillId="8" borderId="19" xfId="1" applyNumberFormat="1" applyFont="1" applyFill="1" applyBorder="1" applyAlignment="1" applyProtection="1">
      <alignment horizontal="left" vertical="center" wrapText="1"/>
    </xf>
    <xf numFmtId="1" fontId="6" fillId="8" borderId="61" xfId="1" applyNumberFormat="1" applyFont="1" applyFill="1" applyBorder="1" applyAlignment="1" applyProtection="1">
      <alignment horizontal="left" vertical="center" wrapText="1"/>
    </xf>
    <xf numFmtId="165" fontId="7" fillId="0" borderId="31" xfId="1" applyFont="1" applyFill="1" applyBorder="1" applyAlignment="1" applyProtection="1">
      <alignment horizontal="center" vertical="center" wrapText="1"/>
    </xf>
    <xf numFmtId="165" fontId="7" fillId="0" borderId="62" xfId="1" applyFont="1" applyFill="1" applyBorder="1" applyAlignment="1" applyProtection="1">
      <alignment horizontal="center" vertical="center" wrapText="1"/>
    </xf>
    <xf numFmtId="165" fontId="8" fillId="0" borderId="13" xfId="1" applyFont="1" applyFill="1" applyBorder="1" applyAlignment="1" applyProtection="1">
      <alignment horizontal="right" vertical="center" wrapText="1"/>
    </xf>
    <xf numFmtId="165" fontId="8" fillId="0" borderId="14" xfId="1" applyFont="1" applyFill="1" applyBorder="1" applyAlignment="1" applyProtection="1">
      <alignment horizontal="right" vertical="center" wrapText="1"/>
    </xf>
    <xf numFmtId="165" fontId="8" fillId="2" borderId="10" xfId="0" applyFont="1" applyFill="1" applyBorder="1" applyAlignment="1" applyProtection="1">
      <alignment horizontal="left" vertical="center" wrapText="1"/>
    </xf>
    <xf numFmtId="165" fontId="8" fillId="2" borderId="63" xfId="0" applyFont="1" applyFill="1" applyBorder="1" applyAlignment="1" applyProtection="1">
      <alignment horizontal="left" vertical="center" wrapText="1"/>
    </xf>
    <xf numFmtId="165" fontId="8" fillId="2" borderId="8" xfId="0" applyFont="1" applyFill="1" applyBorder="1" applyAlignment="1" applyProtection="1">
      <alignment horizontal="center" vertical="center" wrapText="1"/>
      <protection locked="0"/>
    </xf>
    <xf numFmtId="165" fontId="8" fillId="2" borderId="9" xfId="0" applyFont="1" applyFill="1" applyBorder="1" applyAlignment="1" applyProtection="1">
      <alignment horizontal="center" vertical="center" wrapText="1"/>
      <protection locked="0"/>
    </xf>
    <xf numFmtId="165" fontId="8" fillId="2" borderId="11" xfId="0" applyFont="1" applyFill="1" applyBorder="1" applyAlignment="1" applyProtection="1">
      <alignment horizontal="center" vertical="center" wrapText="1"/>
      <protection locked="0"/>
    </xf>
    <xf numFmtId="1" fontId="9" fillId="9" borderId="19" xfId="1" applyNumberFormat="1" applyFont="1" applyFill="1" applyBorder="1" applyAlignment="1" applyProtection="1">
      <alignment horizontal="center" vertical="center" wrapText="1"/>
    </xf>
    <xf numFmtId="1" fontId="9" fillId="9" borderId="61" xfId="1" applyNumberFormat="1" applyFont="1" applyFill="1" applyBorder="1" applyAlignment="1" applyProtection="1">
      <alignment horizontal="center" vertical="center" wrapText="1"/>
    </xf>
    <xf numFmtId="165" fontId="6" fillId="8" borderId="20" xfId="1" applyFont="1" applyFill="1" applyBorder="1" applyAlignment="1" applyProtection="1">
      <alignment horizontal="left" vertical="center" wrapText="1"/>
    </xf>
    <xf numFmtId="165" fontId="3" fillId="0" borderId="35" xfId="0" applyFont="1" applyFill="1" applyBorder="1" applyAlignment="1" applyProtection="1">
      <alignment horizontal="center"/>
    </xf>
    <xf numFmtId="165" fontId="3" fillId="0" borderId="36" xfId="0" applyFont="1" applyFill="1" applyBorder="1" applyAlignment="1" applyProtection="1">
      <alignment horizontal="center"/>
    </xf>
    <xf numFmtId="165" fontId="3" fillId="0" borderId="37" xfId="0" applyFont="1" applyFill="1" applyBorder="1" applyAlignment="1" applyProtection="1">
      <alignment horizontal="center"/>
    </xf>
    <xf numFmtId="165" fontId="3" fillId="0" borderId="29" xfId="0" applyFont="1" applyFill="1" applyBorder="1" applyAlignment="1" applyProtection="1">
      <alignment horizontal="center"/>
    </xf>
    <xf numFmtId="165" fontId="3" fillId="0" borderId="0" xfId="0" applyFont="1" applyFill="1" applyBorder="1" applyAlignment="1" applyProtection="1">
      <alignment horizontal="center"/>
    </xf>
    <xf numFmtId="165" fontId="3" fillId="0" borderId="5" xfId="0" applyFont="1" applyFill="1" applyBorder="1" applyAlignment="1" applyProtection="1">
      <alignment horizontal="center"/>
    </xf>
    <xf numFmtId="165" fontId="3" fillId="0" borderId="31" xfId="0" applyFont="1" applyFill="1" applyBorder="1" applyAlignment="1" applyProtection="1">
      <alignment horizontal="center"/>
    </xf>
    <xf numFmtId="165" fontId="3" fillId="0" borderId="44" xfId="0" applyFont="1" applyFill="1" applyBorder="1" applyAlignment="1" applyProtection="1">
      <alignment horizontal="center"/>
    </xf>
    <xf numFmtId="165" fontId="3" fillId="0" borderId="3" xfId="0" applyFont="1" applyFill="1" applyBorder="1" applyAlignment="1" applyProtection="1">
      <alignment horizontal="center"/>
    </xf>
    <xf numFmtId="165" fontId="3" fillId="4" borderId="6" xfId="0" applyFont="1" applyFill="1" applyBorder="1" applyAlignment="1" applyProtection="1">
      <alignment horizontal="center" vertical="center" wrapText="1"/>
    </xf>
    <xf numFmtId="165" fontId="3" fillId="4" borderId="7" xfId="0" applyFont="1" applyFill="1" applyBorder="1" applyAlignment="1" applyProtection="1">
      <alignment horizontal="center" vertical="center" wrapText="1"/>
    </xf>
    <xf numFmtId="165" fontId="3" fillId="4" borderId="32" xfId="0" applyFont="1" applyFill="1" applyBorder="1" applyAlignment="1" applyProtection="1">
      <alignment horizontal="center" vertical="center" wrapText="1"/>
    </xf>
    <xf numFmtId="1" fontId="17" fillId="9" borderId="22" xfId="1" applyNumberFormat="1" applyFont="1" applyFill="1" applyBorder="1" applyAlignment="1" applyProtection="1">
      <alignment horizontal="center" vertical="center" wrapText="1"/>
    </xf>
    <xf numFmtId="165" fontId="17" fillId="9" borderId="20" xfId="1" applyFont="1" applyFill="1" applyBorder="1" applyAlignment="1" applyProtection="1">
      <alignment horizontal="center" vertical="center" wrapText="1"/>
    </xf>
    <xf numFmtId="1" fontId="17" fillId="9" borderId="20" xfId="1" applyNumberFormat="1" applyFont="1" applyFill="1" applyBorder="1" applyAlignment="1" applyProtection="1">
      <alignment horizontal="center" vertical="center" wrapText="1"/>
    </xf>
    <xf numFmtId="165" fontId="17" fillId="9" borderId="20" xfId="0" applyFont="1" applyFill="1" applyBorder="1" applyAlignment="1" applyProtection="1">
      <alignment horizontal="center" vertical="center" wrapText="1"/>
    </xf>
    <xf numFmtId="165" fontId="17" fillId="9" borderId="24" xfId="0" applyFont="1" applyFill="1" applyBorder="1" applyAlignment="1" applyProtection="1">
      <alignment horizontal="center" vertical="center" wrapText="1"/>
    </xf>
    <xf numFmtId="165" fontId="32" fillId="9" borderId="1" xfId="0" applyFont="1" applyFill="1" applyBorder="1" applyAlignment="1" applyProtection="1">
      <alignment horizontal="center" vertical="center" wrapText="1"/>
    </xf>
    <xf numFmtId="165" fontId="32" fillId="9" borderId="4" xfId="0" applyFont="1" applyFill="1" applyBorder="1" applyAlignment="1" applyProtection="1">
      <alignment horizontal="center" vertical="center" wrapText="1"/>
    </xf>
    <xf numFmtId="165" fontId="9" fillId="9" borderId="39" xfId="1" applyNumberFormat="1" applyFont="1" applyFill="1" applyBorder="1" applyAlignment="1" applyProtection="1">
      <alignment horizontal="right" vertical="center" wrapText="1"/>
    </xf>
    <xf numFmtId="165" fontId="9" fillId="9" borderId="4" xfId="1" applyNumberFormat="1" applyFont="1" applyFill="1" applyBorder="1" applyAlignment="1" applyProtection="1">
      <alignment horizontal="right" vertical="center" wrapText="1"/>
    </xf>
    <xf numFmtId="165" fontId="9" fillId="9" borderId="49" xfId="1" applyNumberFormat="1" applyFont="1" applyFill="1" applyBorder="1" applyAlignment="1" applyProtection="1">
      <alignment horizontal="right" vertical="center" wrapText="1"/>
    </xf>
    <xf numFmtId="165" fontId="9" fillId="9" borderId="1" xfId="1" applyNumberFormat="1" applyFont="1" applyFill="1" applyBorder="1" applyAlignment="1" applyProtection="1">
      <alignment horizontal="right" vertical="center" wrapText="1"/>
    </xf>
    <xf numFmtId="165" fontId="9" fillId="9" borderId="2" xfId="1" applyNumberFormat="1" applyFont="1" applyFill="1" applyBorder="1" applyAlignment="1" applyProtection="1">
      <alignment horizontal="right" vertical="center" wrapText="1"/>
    </xf>
    <xf numFmtId="165" fontId="8" fillId="3" borderId="20" xfId="1" applyNumberFormat="1" applyFont="1" applyFill="1" applyBorder="1" applyAlignment="1" applyProtection="1">
      <alignment vertical="center" wrapText="1"/>
    </xf>
    <xf numFmtId="165" fontId="8" fillId="3" borderId="21" xfId="1" applyNumberFormat="1" applyFont="1" applyFill="1" applyBorder="1" applyAlignment="1" applyProtection="1">
      <alignment vertical="center" wrapText="1"/>
    </xf>
    <xf numFmtId="165" fontId="3" fillId="4" borderId="1" xfId="0" applyNumberFormat="1" applyFont="1" applyFill="1" applyBorder="1" applyAlignment="1" applyProtection="1">
      <alignment horizontal="center" vertical="center" wrapText="1"/>
    </xf>
    <xf numFmtId="165" fontId="3" fillId="4" borderId="4" xfId="0" applyNumberFormat="1" applyFont="1" applyFill="1" applyBorder="1" applyAlignment="1" applyProtection="1">
      <alignment horizontal="center" vertical="center" wrapText="1"/>
    </xf>
    <xf numFmtId="165" fontId="3" fillId="4" borderId="2" xfId="0" applyNumberFormat="1" applyFont="1" applyFill="1" applyBorder="1" applyAlignment="1" applyProtection="1">
      <alignment horizontal="center" vertical="center" wrapText="1"/>
    </xf>
    <xf numFmtId="165" fontId="29" fillId="9" borderId="1" xfId="0" applyNumberFormat="1" applyFont="1" applyFill="1" applyBorder="1" applyAlignment="1" applyProtection="1">
      <alignment horizontal="center" vertical="center" wrapText="1"/>
    </xf>
    <xf numFmtId="165" fontId="29" fillId="9" borderId="4" xfId="0" applyNumberFormat="1" applyFont="1" applyFill="1" applyBorder="1" applyAlignment="1" applyProtection="1">
      <alignment horizontal="center" vertical="center" wrapText="1"/>
    </xf>
    <xf numFmtId="165" fontId="29" fillId="9" borderId="2" xfId="0" applyNumberFormat="1" applyFont="1" applyFill="1" applyBorder="1" applyAlignment="1" applyProtection="1">
      <alignment horizontal="center" vertical="center" wrapText="1"/>
    </xf>
    <xf numFmtId="165" fontId="18" fillId="9" borderId="39" xfId="1" applyNumberFormat="1" applyFont="1" applyFill="1" applyBorder="1" applyAlignment="1" applyProtection="1">
      <alignment horizontal="center" vertical="center" wrapText="1"/>
    </xf>
    <xf numFmtId="165" fontId="18" fillId="9" borderId="4" xfId="1" applyNumberFormat="1" applyFont="1" applyFill="1" applyBorder="1" applyAlignment="1" applyProtection="1">
      <alignment horizontal="center" vertical="center" wrapText="1"/>
    </xf>
    <xf numFmtId="165" fontId="8" fillId="3" borderId="18" xfId="1" applyNumberFormat="1" applyFont="1" applyFill="1" applyBorder="1" applyAlignment="1" applyProtection="1">
      <alignment vertical="center" wrapText="1"/>
    </xf>
    <xf numFmtId="165" fontId="8" fillId="3" borderId="17" xfId="1" applyNumberFormat="1" applyFont="1" applyFill="1" applyBorder="1" applyAlignment="1" applyProtection="1">
      <alignment vertical="center" wrapText="1"/>
    </xf>
  </cellXfs>
  <cellStyles count="21">
    <cellStyle name="Millares [0] 2" xfId="19" xr:uid="{00000000-0005-0000-0000-000000000000}"/>
    <cellStyle name="Moneda" xfId="16" builtinId="4"/>
    <cellStyle name="Moneda [0] 2" xfId="20" xr:uid="{00000000-0005-0000-0000-000002000000}"/>
    <cellStyle name="Moneda 2" xfId="2" xr:uid="{00000000-0005-0000-0000-000003000000}"/>
    <cellStyle name="Moneda 3" xfId="5" xr:uid="{00000000-0005-0000-0000-000004000000}"/>
    <cellStyle name="Moneda 4" xfId="13" xr:uid="{00000000-0005-0000-0000-000005000000}"/>
    <cellStyle name="Normal" xfId="0" builtinId="0"/>
    <cellStyle name="Normal 2" xfId="1" xr:uid="{00000000-0005-0000-0000-000007000000}"/>
    <cellStyle name="Normal 2 2" xfId="3" xr:uid="{00000000-0005-0000-0000-000008000000}"/>
    <cellStyle name="Normal 2 2 2" xfId="8" xr:uid="{00000000-0005-0000-0000-000009000000}"/>
    <cellStyle name="Normal 2 3" xfId="7" xr:uid="{00000000-0005-0000-0000-00000A000000}"/>
    <cellStyle name="Normal 2 3 2" xfId="10" xr:uid="{00000000-0005-0000-0000-00000B000000}"/>
    <cellStyle name="Normal 3" xfId="6" xr:uid="{00000000-0005-0000-0000-00000C000000}"/>
    <cellStyle name="Normal 3 3" xfId="4" xr:uid="{00000000-0005-0000-0000-00000D000000}"/>
    <cellStyle name="Normal 4" xfId="9" xr:uid="{00000000-0005-0000-0000-00000E000000}"/>
    <cellStyle name="Normal 5" xfId="11" xr:uid="{00000000-0005-0000-0000-00000F000000}"/>
    <cellStyle name="Normal 6" xfId="12" xr:uid="{00000000-0005-0000-0000-000010000000}"/>
    <cellStyle name="Normal 7" xfId="14" xr:uid="{00000000-0005-0000-0000-000011000000}"/>
    <cellStyle name="Normal 8" xfId="15" xr:uid="{00000000-0005-0000-0000-000012000000}"/>
    <cellStyle name="Normal 9" xfId="18" xr:uid="{00000000-0005-0000-0000-000013000000}"/>
    <cellStyle name="Porcentaje" xfId="17" builtinId="5"/>
  </cellStyles>
  <dxfs count="4">
    <dxf>
      <font>
        <strike val="0"/>
      </font>
      <fill>
        <patternFill>
          <bgColor rgb="FFFF0000"/>
        </patternFill>
      </fill>
    </dxf>
    <dxf>
      <fill>
        <patternFill>
          <bgColor rgb="FF00B050"/>
        </patternFill>
      </fill>
    </dxf>
    <dxf>
      <font>
        <strike val="0"/>
      </font>
      <fill>
        <patternFill>
          <bgColor rgb="FFFF0000"/>
        </patternFill>
      </fill>
    </dxf>
    <dxf>
      <fill>
        <patternFill>
          <bgColor rgb="FF00B05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579895</xdr:colOff>
      <xdr:row>2</xdr:row>
      <xdr:rowOff>150467</xdr:rowOff>
    </xdr:to>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5120</xdr:colOff>
      <xdr:row>0</xdr:row>
      <xdr:rowOff>10093</xdr:rowOff>
    </xdr:from>
    <xdr:to>
      <xdr:col>1</xdr:col>
      <xdr:colOff>1498036</xdr:colOff>
      <xdr:row>4</xdr:row>
      <xdr:rowOff>60260</xdr:rowOff>
    </xdr:to>
    <xdr:pic>
      <xdr:nvPicPr>
        <xdr:cNvPr id="2" name="3 Imagen" descr="Logo Instituto Nacional de Cancerología-ES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10093"/>
          <a:ext cx="2340822" cy="767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2211845</xdr:colOff>
      <xdr:row>4</xdr:row>
      <xdr:rowOff>93317</xdr:rowOff>
    </xdr:to>
    <xdr:pic>
      <xdr:nvPicPr>
        <xdr:cNvPr id="2" name="3 Imagen" descr="Logo Instituto Nacional de Cancerología-ESE">
          <a:extLst>
            <a:ext uri="{FF2B5EF4-FFF2-40B4-BE49-F238E27FC236}">
              <a16:creationId xmlns:a16="http://schemas.microsoft.com/office/drawing/2014/main" id="{4075E7C6-6858-4BAB-B2B9-BCF1E15D7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59125"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6A231A4D-CEFB-47DF-90CA-DA72158A68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6865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5120</xdr:colOff>
      <xdr:row>0</xdr:row>
      <xdr:rowOff>43711</xdr:rowOff>
    </xdr:from>
    <xdr:to>
      <xdr:col>1</xdr:col>
      <xdr:colOff>1637170</xdr:colOff>
      <xdr:row>4</xdr:row>
      <xdr:rowOff>131417</xdr:rowOff>
    </xdr:to>
    <xdr:pic>
      <xdr:nvPicPr>
        <xdr:cNvPr id="3" name="3 Imagen" descr="Logo Instituto Nacional de Cancerología-ESE">
          <a:extLst>
            <a:ext uri="{FF2B5EF4-FFF2-40B4-BE49-F238E27FC236}">
              <a16:creationId xmlns:a16="http://schemas.microsoft.com/office/drawing/2014/main" id="{8B50091B-5CDD-476A-BD38-84F44470C8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6865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2</xdr:col>
      <xdr:colOff>456070</xdr:colOff>
      <xdr:row>4</xdr:row>
      <xdr:rowOff>36167</xdr:rowOff>
    </xdr:to>
    <xdr:pic>
      <xdr:nvPicPr>
        <xdr:cNvPr id="2" name="3 Imagen" descr="Logo Instituto Nacional de Cancerología-ES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1713370</xdr:colOff>
      <xdr:row>4</xdr:row>
      <xdr:rowOff>17117</xdr:rowOff>
    </xdr:to>
    <xdr:pic>
      <xdr:nvPicPr>
        <xdr:cNvPr id="2" name="3 Imagen" descr="Logo Instituto Nacional de Cancerología-ES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view="pageBreakPreview" zoomScaleNormal="100" zoomScaleSheetLayoutView="100" workbookViewId="0">
      <selection activeCell="A7" sqref="A7"/>
    </sheetView>
  </sheetViews>
  <sheetFormatPr baseColWidth="10" defaultColWidth="28.7265625" defaultRowHeight="21" customHeight="1" x14ac:dyDescent="0.35"/>
  <cols>
    <col min="1" max="1" width="26.453125" bestFit="1" customWidth="1"/>
    <col min="2" max="2" width="47.1796875" bestFit="1" customWidth="1"/>
    <col min="3" max="3" width="35.81640625" bestFit="1" customWidth="1"/>
  </cols>
  <sheetData>
    <row r="1" spans="1:3" s="4" customFormat="1" ht="21" customHeight="1" x14ac:dyDescent="0.25">
      <c r="A1" s="343" t="s">
        <v>0</v>
      </c>
      <c r="B1" s="344"/>
      <c r="C1" s="345"/>
    </row>
    <row r="2" spans="1:3" s="4" customFormat="1" ht="21" customHeight="1" x14ac:dyDescent="0.25">
      <c r="A2" s="346"/>
      <c r="B2" s="347"/>
      <c r="C2" s="348"/>
    </row>
    <row r="3" spans="1:3" s="4" customFormat="1" ht="20.25" customHeight="1" x14ac:dyDescent="0.25">
      <c r="A3" s="346"/>
      <c r="B3" s="347"/>
      <c r="C3" s="348"/>
    </row>
    <row r="4" spans="1:3" s="4" customFormat="1" ht="21" hidden="1" customHeight="1" x14ac:dyDescent="0.25">
      <c r="A4" s="346"/>
      <c r="B4" s="347"/>
      <c r="C4" s="348"/>
    </row>
    <row r="5" spans="1:3" s="4" customFormat="1" ht="21" hidden="1" customHeight="1" thickBot="1" x14ac:dyDescent="0.3">
      <c r="A5" s="349"/>
      <c r="B5" s="350"/>
      <c r="C5" s="351"/>
    </row>
    <row r="6" spans="1:3" ht="21" customHeight="1" thickBot="1" x14ac:dyDescent="0.4">
      <c r="A6" s="340" t="s">
        <v>362</v>
      </c>
      <c r="B6" s="341"/>
      <c r="C6" s="342"/>
    </row>
    <row r="7" spans="1:3" ht="21" customHeight="1" thickTop="1" thickBot="1" x14ac:dyDescent="0.4">
      <c r="A7" s="8" t="s">
        <v>1</v>
      </c>
      <c r="B7" s="9" t="s">
        <v>2</v>
      </c>
      <c r="C7" s="10" t="s">
        <v>3</v>
      </c>
    </row>
    <row r="8" spans="1:3" ht="21" customHeight="1" thickBot="1" x14ac:dyDescent="0.4">
      <c r="A8" s="11" t="s">
        <v>4</v>
      </c>
      <c r="B8" s="12" t="s">
        <v>5</v>
      </c>
      <c r="C8" s="13" t="s">
        <v>14</v>
      </c>
    </row>
    <row r="9" spans="1:3" s="3" customFormat="1" ht="21" customHeight="1" thickBot="1" x14ac:dyDescent="0.4">
      <c r="A9" s="11" t="s">
        <v>7</v>
      </c>
      <c r="B9" s="12" t="s">
        <v>8</v>
      </c>
      <c r="C9" s="13" t="s">
        <v>6</v>
      </c>
    </row>
    <row r="10" spans="1:3" s="3" customFormat="1" ht="21" customHeight="1" thickBot="1" x14ac:dyDescent="0.4">
      <c r="A10" s="11" t="s">
        <v>9</v>
      </c>
      <c r="B10" s="12" t="s">
        <v>146</v>
      </c>
      <c r="C10" s="13" t="s">
        <v>6</v>
      </c>
    </row>
    <row r="11" spans="1:3" ht="21" customHeight="1" thickBot="1" x14ac:dyDescent="0.4">
      <c r="A11" s="11" t="s">
        <v>10</v>
      </c>
      <c r="B11" s="12" t="s">
        <v>11</v>
      </c>
      <c r="C11" s="13" t="s">
        <v>6</v>
      </c>
    </row>
    <row r="12" spans="1:3" ht="21" customHeight="1" thickBot="1" x14ac:dyDescent="0.4">
      <c r="A12" s="11" t="s">
        <v>12</v>
      </c>
      <c r="B12" s="12" t="s">
        <v>13</v>
      </c>
      <c r="C12" s="13" t="s">
        <v>14</v>
      </c>
    </row>
  </sheetData>
  <sheetProtection selectLockedCells="1"/>
  <mergeCells count="2">
    <mergeCell ref="A6:C6"/>
    <mergeCell ref="A1:C5"/>
  </mergeCells>
  <pageMargins left="0.7" right="0.7" top="0.75" bottom="0.75" header="0.3" footer="0.3"/>
  <pageSetup scale="82"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32"/>
  <sheetViews>
    <sheetView topLeftCell="A2" zoomScale="108" zoomScaleNormal="108" zoomScaleSheetLayoutView="77" workbookViewId="0">
      <selection activeCell="E222" sqref="E222"/>
    </sheetView>
  </sheetViews>
  <sheetFormatPr baseColWidth="10" defaultColWidth="12.453125" defaultRowHeight="13.5" x14ac:dyDescent="0.35"/>
  <cols>
    <col min="1" max="1" width="12.7265625" style="7" customWidth="1"/>
    <col min="2" max="2" width="36.81640625" style="259" bestFit="1" customWidth="1"/>
    <col min="3" max="3" width="129.81640625" style="177" customWidth="1"/>
    <col min="4" max="4" width="12.453125" style="15" bestFit="1" customWidth="1"/>
    <col min="5" max="5" width="56" style="2" customWidth="1"/>
    <col min="6" max="8" width="15.1796875" style="2" customWidth="1"/>
    <col min="9" max="9" width="15.453125" style="2" bestFit="1" customWidth="1"/>
    <col min="10" max="16384" width="12.453125" style="296"/>
  </cols>
  <sheetData>
    <row r="1" spans="1:9" s="98" customFormat="1" x14ac:dyDescent="0.25">
      <c r="A1" s="378" t="s">
        <v>0</v>
      </c>
      <c r="B1" s="379"/>
      <c r="C1" s="379"/>
      <c r="D1" s="379"/>
      <c r="E1" s="379"/>
      <c r="F1" s="379"/>
      <c r="G1" s="178"/>
      <c r="H1" s="161"/>
      <c r="I1" s="161"/>
    </row>
    <row r="2" spans="1:9" s="295" customFormat="1" x14ac:dyDescent="0.25">
      <c r="A2" s="380"/>
      <c r="B2" s="381"/>
      <c r="C2" s="381"/>
      <c r="D2" s="381"/>
      <c r="E2" s="381"/>
      <c r="F2" s="381"/>
      <c r="G2" s="178"/>
      <c r="H2" s="161"/>
      <c r="I2" s="161"/>
    </row>
    <row r="3" spans="1:9" s="295" customFormat="1" x14ac:dyDescent="0.25">
      <c r="A3" s="380"/>
      <c r="B3" s="381"/>
      <c r="C3" s="381"/>
      <c r="D3" s="381"/>
      <c r="E3" s="381"/>
      <c r="F3" s="381"/>
      <c r="G3" s="178"/>
      <c r="H3" s="161"/>
      <c r="I3" s="161"/>
    </row>
    <row r="4" spans="1:9" s="295" customFormat="1" x14ac:dyDescent="0.25">
      <c r="A4" s="380"/>
      <c r="B4" s="381"/>
      <c r="C4" s="381"/>
      <c r="D4" s="381"/>
      <c r="E4" s="381"/>
      <c r="F4" s="381"/>
      <c r="G4" s="178"/>
      <c r="H4" s="161"/>
      <c r="I4" s="161"/>
    </row>
    <row r="5" spans="1:9" s="295" customFormat="1" ht="14" thickBot="1" x14ac:dyDescent="0.3">
      <c r="A5" s="382"/>
      <c r="B5" s="383"/>
      <c r="C5" s="383"/>
      <c r="D5" s="383"/>
      <c r="E5" s="383"/>
      <c r="F5" s="383"/>
      <c r="G5" s="178"/>
      <c r="H5" s="161"/>
      <c r="I5" s="161"/>
    </row>
    <row r="6" spans="1:9" ht="14" thickBot="1" x14ac:dyDescent="0.4">
      <c r="A6" s="384" t="s">
        <v>15</v>
      </c>
      <c r="B6" s="385"/>
      <c r="C6" s="385"/>
      <c r="D6" s="28"/>
      <c r="E6" s="386"/>
      <c r="F6" s="386"/>
      <c r="G6" s="289"/>
      <c r="H6" s="288"/>
      <c r="I6" s="179"/>
    </row>
    <row r="7" spans="1:9" ht="20.5" thickBot="1" x14ac:dyDescent="0.4">
      <c r="A7" s="99" t="s">
        <v>16</v>
      </c>
      <c r="B7" s="257" t="s">
        <v>17</v>
      </c>
      <c r="C7" s="176" t="s">
        <v>18</v>
      </c>
      <c r="D7" s="27" t="s">
        <v>19</v>
      </c>
      <c r="E7" s="5" t="s">
        <v>20</v>
      </c>
      <c r="F7" s="19" t="s">
        <v>21</v>
      </c>
      <c r="G7" s="20" t="s">
        <v>22</v>
      </c>
      <c r="H7" s="20" t="s">
        <v>23</v>
      </c>
      <c r="I7" s="300" t="s">
        <v>24</v>
      </c>
    </row>
    <row r="8" spans="1:9" ht="14" thickBot="1" x14ac:dyDescent="0.4">
      <c r="A8" s="280">
        <v>1</v>
      </c>
      <c r="B8" s="387" t="s">
        <v>363</v>
      </c>
      <c r="C8" s="388"/>
      <c r="D8" s="281"/>
      <c r="E8" s="389"/>
      <c r="F8" s="389"/>
      <c r="G8" s="282"/>
      <c r="H8" s="283"/>
      <c r="I8" s="283"/>
    </row>
    <row r="9" spans="1:9" ht="14" thickBot="1" x14ac:dyDescent="0.4">
      <c r="A9" s="200" t="s">
        <v>25</v>
      </c>
      <c r="B9" s="258" t="s">
        <v>26</v>
      </c>
      <c r="C9" s="209" t="s">
        <v>27</v>
      </c>
      <c r="D9" s="209"/>
      <c r="E9" s="355"/>
      <c r="F9" s="356"/>
      <c r="G9" s="286"/>
      <c r="H9" s="287"/>
      <c r="I9" s="287"/>
    </row>
    <row r="10" spans="1:9" s="297" customFormat="1" ht="25" x14ac:dyDescent="0.35">
      <c r="A10" s="278">
        <v>1</v>
      </c>
      <c r="B10" s="357"/>
      <c r="C10" s="284" t="s">
        <v>187</v>
      </c>
      <c r="D10" s="285"/>
      <c r="E10" s="274"/>
      <c r="F10" s="390"/>
      <c r="G10" s="212"/>
      <c r="H10" s="6"/>
      <c r="I10" s="6"/>
    </row>
    <row r="11" spans="1:9" s="297" customFormat="1" x14ac:dyDescent="0.35">
      <c r="A11" s="201">
        <v>2</v>
      </c>
      <c r="B11" s="357"/>
      <c r="C11" s="214" t="s">
        <v>188</v>
      </c>
      <c r="D11" s="202"/>
      <c r="E11" s="16"/>
      <c r="F11" s="391"/>
      <c r="G11" s="104"/>
      <c r="H11" s="213"/>
      <c r="I11" s="213"/>
    </row>
    <row r="12" spans="1:9" s="297" customFormat="1" ht="25" x14ac:dyDescent="0.35">
      <c r="A12" s="201">
        <v>3</v>
      </c>
      <c r="B12" s="357"/>
      <c r="C12" s="214" t="s">
        <v>189</v>
      </c>
      <c r="D12" s="202"/>
      <c r="E12" s="16"/>
      <c r="F12" s="391"/>
      <c r="G12" s="104"/>
      <c r="H12" s="213"/>
      <c r="I12" s="213"/>
    </row>
    <row r="13" spans="1:9" s="297" customFormat="1" ht="50" x14ac:dyDescent="0.35">
      <c r="A13" s="201">
        <v>4</v>
      </c>
      <c r="B13" s="357"/>
      <c r="C13" s="214" t="s">
        <v>190</v>
      </c>
      <c r="D13" s="202"/>
      <c r="E13" s="16"/>
      <c r="F13" s="391"/>
      <c r="G13" s="104"/>
      <c r="H13" s="213"/>
      <c r="I13" s="213"/>
    </row>
    <row r="14" spans="1:9" s="297" customFormat="1" ht="25" x14ac:dyDescent="0.35">
      <c r="A14" s="201">
        <v>5</v>
      </c>
      <c r="B14" s="357"/>
      <c r="C14" s="214" t="s">
        <v>191</v>
      </c>
      <c r="D14" s="202"/>
      <c r="E14" s="16"/>
      <c r="F14" s="391"/>
      <c r="G14" s="104"/>
      <c r="H14" s="213"/>
      <c r="I14" s="213"/>
    </row>
    <row r="15" spans="1:9" s="297" customFormat="1" ht="25" x14ac:dyDescent="0.35">
      <c r="A15" s="201">
        <v>6</v>
      </c>
      <c r="B15" s="357"/>
      <c r="C15" s="214" t="s">
        <v>192</v>
      </c>
      <c r="D15" s="202"/>
      <c r="E15" s="16"/>
      <c r="F15" s="391"/>
      <c r="G15" s="104"/>
      <c r="H15" s="213"/>
      <c r="I15" s="213"/>
    </row>
    <row r="16" spans="1:9" s="297" customFormat="1" x14ac:dyDescent="0.35">
      <c r="A16" s="201">
        <v>7</v>
      </c>
      <c r="B16" s="357"/>
      <c r="C16" s="214" t="s">
        <v>193</v>
      </c>
      <c r="D16" s="202"/>
      <c r="E16" s="16"/>
      <c r="F16" s="391"/>
      <c r="G16" s="104"/>
      <c r="H16" s="213"/>
      <c r="I16" s="213"/>
    </row>
    <row r="17" spans="1:9" s="297" customFormat="1" x14ac:dyDescent="0.35">
      <c r="A17" s="201">
        <v>8</v>
      </c>
      <c r="B17" s="357"/>
      <c r="C17" s="214" t="s">
        <v>194</v>
      </c>
      <c r="D17" s="202"/>
      <c r="E17" s="16"/>
      <c r="F17" s="391"/>
      <c r="G17" s="104"/>
      <c r="H17" s="213"/>
      <c r="I17" s="213"/>
    </row>
    <row r="18" spans="1:9" s="297" customFormat="1" x14ac:dyDescent="0.35">
      <c r="A18" s="201">
        <v>9</v>
      </c>
      <c r="B18" s="357"/>
      <c r="C18" s="214" t="s">
        <v>195</v>
      </c>
      <c r="D18" s="202"/>
      <c r="E18" s="16"/>
      <c r="F18" s="391"/>
      <c r="G18" s="104"/>
      <c r="H18" s="213"/>
      <c r="I18" s="213"/>
    </row>
    <row r="19" spans="1:9" s="297" customFormat="1" ht="51" x14ac:dyDescent="0.35">
      <c r="A19" s="201">
        <v>10</v>
      </c>
      <c r="B19" s="357"/>
      <c r="C19" s="214" t="s">
        <v>196</v>
      </c>
      <c r="D19" s="202"/>
      <c r="E19" s="16"/>
      <c r="F19" s="391"/>
      <c r="G19" s="104"/>
      <c r="H19" s="213"/>
      <c r="I19" s="213"/>
    </row>
    <row r="20" spans="1:9" s="297" customFormat="1" ht="50" x14ac:dyDescent="0.35">
      <c r="A20" s="201">
        <v>11</v>
      </c>
      <c r="B20" s="357"/>
      <c r="C20" s="214" t="s">
        <v>197</v>
      </c>
      <c r="D20" s="202"/>
      <c r="E20" s="16"/>
      <c r="F20" s="391"/>
      <c r="G20" s="104"/>
      <c r="H20" s="213"/>
      <c r="I20" s="213"/>
    </row>
    <row r="21" spans="1:9" s="297" customFormat="1" ht="25" x14ac:dyDescent="0.35">
      <c r="A21" s="201">
        <v>12</v>
      </c>
      <c r="B21" s="357"/>
      <c r="C21" s="214" t="s">
        <v>198</v>
      </c>
      <c r="D21" s="202"/>
      <c r="E21" s="16"/>
      <c r="F21" s="391"/>
      <c r="G21" s="104"/>
      <c r="H21" s="213"/>
      <c r="I21" s="213"/>
    </row>
    <row r="22" spans="1:9" s="297" customFormat="1" ht="25" x14ac:dyDescent="0.35">
      <c r="A22" s="201">
        <v>13</v>
      </c>
      <c r="B22" s="357"/>
      <c r="C22" s="214" t="s">
        <v>199</v>
      </c>
      <c r="D22" s="202"/>
      <c r="E22" s="16"/>
      <c r="F22" s="391"/>
      <c r="G22" s="104"/>
      <c r="H22" s="213"/>
      <c r="I22" s="213"/>
    </row>
    <row r="23" spans="1:9" s="297" customFormat="1" ht="25" x14ac:dyDescent="0.35">
      <c r="A23" s="201">
        <v>14</v>
      </c>
      <c r="B23" s="357"/>
      <c r="C23" s="214" t="s">
        <v>200</v>
      </c>
      <c r="D23" s="202"/>
      <c r="E23" s="16"/>
      <c r="F23" s="391"/>
      <c r="G23" s="104"/>
      <c r="H23" s="213"/>
      <c r="I23" s="213"/>
    </row>
    <row r="24" spans="1:9" s="297" customFormat="1" ht="25" x14ac:dyDescent="0.35">
      <c r="A24" s="201">
        <v>15</v>
      </c>
      <c r="B24" s="357"/>
      <c r="C24" s="214" t="s">
        <v>201</v>
      </c>
      <c r="D24" s="202"/>
      <c r="E24" s="16"/>
      <c r="F24" s="391"/>
      <c r="G24" s="104"/>
      <c r="H24" s="213"/>
      <c r="I24" s="213"/>
    </row>
    <row r="25" spans="1:9" s="297" customFormat="1" ht="63.5" x14ac:dyDescent="0.35">
      <c r="A25" s="201">
        <v>16</v>
      </c>
      <c r="B25" s="357"/>
      <c r="C25" s="215" t="s">
        <v>202</v>
      </c>
      <c r="D25" s="202"/>
      <c r="E25" s="16"/>
      <c r="F25" s="391"/>
      <c r="G25" s="104"/>
      <c r="H25" s="213"/>
      <c r="I25" s="213"/>
    </row>
    <row r="26" spans="1:9" s="297" customFormat="1" ht="50" x14ac:dyDescent="0.35">
      <c r="A26" s="201">
        <v>17</v>
      </c>
      <c r="B26" s="357"/>
      <c r="C26" s="215" t="s">
        <v>203</v>
      </c>
      <c r="D26" s="202"/>
      <c r="E26" s="16"/>
      <c r="F26" s="391"/>
      <c r="G26" s="104"/>
      <c r="H26" s="213"/>
      <c r="I26" s="213"/>
    </row>
    <row r="27" spans="1:9" s="297" customFormat="1" ht="25" x14ac:dyDescent="0.35">
      <c r="A27" s="201">
        <v>18</v>
      </c>
      <c r="B27" s="357"/>
      <c r="C27" s="215" t="s">
        <v>204</v>
      </c>
      <c r="D27" s="202"/>
      <c r="E27" s="16"/>
      <c r="F27" s="391"/>
      <c r="G27" s="104"/>
      <c r="H27" s="213"/>
      <c r="I27" s="213"/>
    </row>
    <row r="28" spans="1:9" s="297" customFormat="1" ht="25" x14ac:dyDescent="0.35">
      <c r="A28" s="201">
        <v>19</v>
      </c>
      <c r="B28" s="357"/>
      <c r="C28" s="215" t="s">
        <v>205</v>
      </c>
      <c r="D28" s="202"/>
      <c r="E28" s="16"/>
      <c r="F28" s="391"/>
      <c r="G28" s="104"/>
      <c r="H28" s="213"/>
      <c r="I28" s="213"/>
    </row>
    <row r="29" spans="1:9" s="297" customFormat="1" ht="25" x14ac:dyDescent="0.35">
      <c r="A29" s="201">
        <v>20</v>
      </c>
      <c r="B29" s="357"/>
      <c r="C29" s="215" t="s">
        <v>206</v>
      </c>
      <c r="D29" s="202"/>
      <c r="E29" s="16"/>
      <c r="F29" s="391"/>
      <c r="G29" s="104"/>
      <c r="H29" s="213"/>
      <c r="I29" s="213"/>
    </row>
    <row r="30" spans="1:9" s="297" customFormat="1" ht="37.5" x14ac:dyDescent="0.35">
      <c r="A30" s="201">
        <v>21</v>
      </c>
      <c r="B30" s="357"/>
      <c r="C30" s="215" t="s">
        <v>207</v>
      </c>
      <c r="D30" s="202"/>
      <c r="E30" s="16"/>
      <c r="F30" s="391"/>
      <c r="G30" s="104"/>
      <c r="H30" s="213"/>
      <c r="I30" s="213"/>
    </row>
    <row r="31" spans="1:9" s="297" customFormat="1" ht="37.5" x14ac:dyDescent="0.35">
      <c r="A31" s="201">
        <v>22</v>
      </c>
      <c r="B31" s="357"/>
      <c r="C31" s="215" t="s">
        <v>208</v>
      </c>
      <c r="D31" s="202"/>
      <c r="E31" s="16"/>
      <c r="F31" s="391"/>
      <c r="G31" s="104"/>
      <c r="H31" s="213"/>
      <c r="I31" s="213"/>
    </row>
    <row r="32" spans="1:9" s="297" customFormat="1" x14ac:dyDescent="0.35">
      <c r="A32" s="201">
        <v>23</v>
      </c>
      <c r="B32" s="357"/>
      <c r="C32" s="215" t="s">
        <v>209</v>
      </c>
      <c r="D32" s="202"/>
      <c r="E32" s="16"/>
      <c r="F32" s="391"/>
      <c r="G32" s="104"/>
      <c r="H32" s="213"/>
      <c r="I32" s="213"/>
    </row>
    <row r="33" spans="1:9" s="297" customFormat="1" ht="63" x14ac:dyDescent="0.35">
      <c r="A33" s="201">
        <v>24</v>
      </c>
      <c r="B33" s="357"/>
      <c r="C33" s="215" t="s">
        <v>210</v>
      </c>
      <c r="D33" s="202"/>
      <c r="E33" s="16"/>
      <c r="F33" s="391"/>
      <c r="G33" s="104"/>
      <c r="H33" s="213"/>
      <c r="I33" s="213"/>
    </row>
    <row r="34" spans="1:9" s="297" customFormat="1" ht="25" x14ac:dyDescent="0.35">
      <c r="A34" s="201">
        <v>25</v>
      </c>
      <c r="B34" s="357"/>
      <c r="C34" s="215" t="s">
        <v>211</v>
      </c>
      <c r="D34" s="202"/>
      <c r="E34" s="16"/>
      <c r="F34" s="391"/>
      <c r="G34" s="104"/>
      <c r="H34" s="213"/>
      <c r="I34" s="213"/>
    </row>
    <row r="35" spans="1:9" s="297" customFormat="1" ht="38" x14ac:dyDescent="0.35">
      <c r="A35" s="201">
        <v>26</v>
      </c>
      <c r="B35" s="357"/>
      <c r="C35" s="215" t="s">
        <v>212</v>
      </c>
      <c r="D35" s="202"/>
      <c r="E35" s="16"/>
      <c r="F35" s="391"/>
      <c r="G35" s="104"/>
      <c r="H35" s="213"/>
      <c r="I35" s="213"/>
    </row>
    <row r="36" spans="1:9" s="297" customFormat="1" ht="25" x14ac:dyDescent="0.35">
      <c r="A36" s="201">
        <v>27</v>
      </c>
      <c r="B36" s="357"/>
      <c r="C36" s="214" t="s">
        <v>213</v>
      </c>
      <c r="D36" s="202"/>
      <c r="E36" s="16"/>
      <c r="F36" s="391"/>
      <c r="G36" s="104"/>
      <c r="H36" s="213"/>
      <c r="I36" s="213"/>
    </row>
    <row r="37" spans="1:9" s="297" customFormat="1" ht="25" x14ac:dyDescent="0.35">
      <c r="A37" s="201">
        <v>28</v>
      </c>
      <c r="B37" s="357"/>
      <c r="C37" s="214" t="s">
        <v>214</v>
      </c>
      <c r="D37" s="202"/>
      <c r="E37" s="16"/>
      <c r="F37" s="391"/>
      <c r="G37" s="104"/>
      <c r="H37" s="213"/>
      <c r="I37" s="213"/>
    </row>
    <row r="38" spans="1:9" s="297" customFormat="1" ht="37.5" x14ac:dyDescent="0.35">
      <c r="A38" s="201">
        <v>29</v>
      </c>
      <c r="B38" s="357"/>
      <c r="C38" s="214" t="s">
        <v>215</v>
      </c>
      <c r="D38" s="202"/>
      <c r="E38" s="16"/>
      <c r="F38" s="391"/>
      <c r="G38" s="104"/>
      <c r="H38" s="213"/>
      <c r="I38" s="213"/>
    </row>
    <row r="39" spans="1:9" s="297" customFormat="1" ht="25" x14ac:dyDescent="0.35">
      <c r="A39" s="201">
        <v>30</v>
      </c>
      <c r="B39" s="357"/>
      <c r="C39" s="214" t="s">
        <v>216</v>
      </c>
      <c r="D39" s="202"/>
      <c r="E39" s="16"/>
      <c r="F39" s="391"/>
      <c r="G39" s="104"/>
      <c r="H39" s="213"/>
      <c r="I39" s="213"/>
    </row>
    <row r="40" spans="1:9" s="297" customFormat="1" x14ac:dyDescent="0.35">
      <c r="A40" s="201">
        <v>31</v>
      </c>
      <c r="B40" s="357"/>
      <c r="C40" s="214" t="s">
        <v>217</v>
      </c>
      <c r="D40" s="202"/>
      <c r="E40" s="16"/>
      <c r="F40" s="391"/>
      <c r="G40" s="104"/>
      <c r="H40" s="213"/>
      <c r="I40" s="213"/>
    </row>
    <row r="41" spans="1:9" s="297" customFormat="1" ht="25" x14ac:dyDescent="0.35">
      <c r="A41" s="201">
        <v>32</v>
      </c>
      <c r="B41" s="357"/>
      <c r="C41" s="214" t="s">
        <v>218</v>
      </c>
      <c r="D41" s="202"/>
      <c r="E41" s="16"/>
      <c r="F41" s="391"/>
      <c r="G41" s="104"/>
      <c r="H41" s="213"/>
      <c r="I41" s="213"/>
    </row>
    <row r="42" spans="1:9" s="297" customFormat="1" ht="25" x14ac:dyDescent="0.35">
      <c r="A42" s="201">
        <v>33</v>
      </c>
      <c r="B42" s="357"/>
      <c r="C42" s="214" t="s">
        <v>219</v>
      </c>
      <c r="D42" s="202"/>
      <c r="E42" s="16"/>
      <c r="F42" s="391"/>
      <c r="G42" s="104"/>
      <c r="H42" s="213"/>
      <c r="I42" s="213"/>
    </row>
    <row r="43" spans="1:9" s="297" customFormat="1" ht="37.5" x14ac:dyDescent="0.35">
      <c r="A43" s="201">
        <v>34</v>
      </c>
      <c r="B43" s="357"/>
      <c r="C43" s="214" t="s">
        <v>220</v>
      </c>
      <c r="D43" s="202"/>
      <c r="E43" s="16"/>
      <c r="F43" s="391"/>
      <c r="G43" s="104"/>
      <c r="H43" s="213"/>
      <c r="I43" s="213"/>
    </row>
    <row r="44" spans="1:9" s="297" customFormat="1" ht="25" x14ac:dyDescent="0.35">
      <c r="A44" s="201">
        <v>35</v>
      </c>
      <c r="B44" s="357"/>
      <c r="C44" s="214" t="s">
        <v>221</v>
      </c>
      <c r="D44" s="202"/>
      <c r="E44" s="16"/>
      <c r="F44" s="391"/>
      <c r="G44" s="104"/>
      <c r="H44" s="213"/>
      <c r="I44" s="213"/>
    </row>
    <row r="45" spans="1:9" s="297" customFormat="1" x14ac:dyDescent="0.35">
      <c r="A45" s="201">
        <v>36</v>
      </c>
      <c r="B45" s="357"/>
      <c r="C45" s="214" t="s">
        <v>222</v>
      </c>
      <c r="D45" s="202"/>
      <c r="E45" s="16"/>
      <c r="F45" s="391"/>
      <c r="G45" s="104"/>
      <c r="H45" s="213"/>
      <c r="I45" s="213"/>
    </row>
    <row r="46" spans="1:9" s="297" customFormat="1" ht="37.5" x14ac:dyDescent="0.35">
      <c r="A46" s="201">
        <v>37</v>
      </c>
      <c r="B46" s="357"/>
      <c r="C46" s="214" t="s">
        <v>223</v>
      </c>
      <c r="D46" s="202"/>
      <c r="E46" s="16"/>
      <c r="F46" s="391"/>
      <c r="G46" s="104"/>
      <c r="H46" s="213"/>
      <c r="I46" s="213"/>
    </row>
    <row r="47" spans="1:9" s="297" customFormat="1" x14ac:dyDescent="0.35">
      <c r="A47" s="201">
        <v>38</v>
      </c>
      <c r="B47" s="357"/>
      <c r="C47" s="214" t="s">
        <v>224</v>
      </c>
      <c r="D47" s="202"/>
      <c r="E47" s="16"/>
      <c r="F47" s="391"/>
      <c r="G47" s="104"/>
      <c r="H47" s="213"/>
      <c r="I47" s="213"/>
    </row>
    <row r="48" spans="1:9" s="297" customFormat="1" ht="25" x14ac:dyDescent="0.35">
      <c r="A48" s="201">
        <v>39</v>
      </c>
      <c r="B48" s="357"/>
      <c r="C48" s="214" t="s">
        <v>225</v>
      </c>
      <c r="D48" s="202"/>
      <c r="E48" s="16"/>
      <c r="F48" s="391"/>
      <c r="G48" s="104"/>
      <c r="H48" s="213"/>
      <c r="I48" s="213"/>
    </row>
    <row r="49" spans="1:9" s="297" customFormat="1" x14ac:dyDescent="0.35">
      <c r="A49" s="201">
        <v>40</v>
      </c>
      <c r="B49" s="357"/>
      <c r="C49" s="214" t="s">
        <v>226</v>
      </c>
      <c r="D49" s="202"/>
      <c r="E49" s="16"/>
      <c r="F49" s="391"/>
      <c r="G49" s="104"/>
      <c r="H49" s="213"/>
      <c r="I49" s="213"/>
    </row>
    <row r="50" spans="1:9" s="297" customFormat="1" ht="25" x14ac:dyDescent="0.35">
      <c r="A50" s="201">
        <v>41</v>
      </c>
      <c r="B50" s="357"/>
      <c r="C50" s="214" t="s">
        <v>227</v>
      </c>
      <c r="D50" s="202"/>
      <c r="E50" s="16"/>
      <c r="F50" s="391"/>
      <c r="G50" s="104"/>
      <c r="H50" s="213"/>
      <c r="I50" s="213"/>
    </row>
    <row r="51" spans="1:9" s="297" customFormat="1" x14ac:dyDescent="0.35">
      <c r="A51" s="201">
        <v>42</v>
      </c>
      <c r="B51" s="357"/>
      <c r="C51" s="214" t="s">
        <v>228</v>
      </c>
      <c r="D51" s="202"/>
      <c r="E51" s="16"/>
      <c r="F51" s="391"/>
      <c r="G51" s="104"/>
      <c r="H51" s="213"/>
      <c r="I51" s="213"/>
    </row>
    <row r="52" spans="1:9" s="297" customFormat="1" ht="25" x14ac:dyDescent="0.35">
      <c r="A52" s="201">
        <v>43</v>
      </c>
      <c r="B52" s="357"/>
      <c r="C52" s="214" t="s">
        <v>229</v>
      </c>
      <c r="D52" s="202"/>
      <c r="E52" s="16"/>
      <c r="F52" s="391"/>
      <c r="G52" s="104"/>
      <c r="H52" s="213"/>
      <c r="I52" s="213"/>
    </row>
    <row r="53" spans="1:9" s="297" customFormat="1" ht="25" x14ac:dyDescent="0.35">
      <c r="A53" s="201">
        <v>44</v>
      </c>
      <c r="B53" s="357"/>
      <c r="C53" s="214" t="s">
        <v>230</v>
      </c>
      <c r="D53" s="202"/>
      <c r="E53" s="16"/>
      <c r="F53" s="391"/>
      <c r="G53" s="104"/>
      <c r="H53" s="213"/>
      <c r="I53" s="213"/>
    </row>
    <row r="54" spans="1:9" s="297" customFormat="1" x14ac:dyDescent="0.35">
      <c r="A54" s="201">
        <v>45</v>
      </c>
      <c r="B54" s="357"/>
      <c r="C54" s="214" t="s">
        <v>231</v>
      </c>
      <c r="D54" s="202"/>
      <c r="E54" s="16"/>
      <c r="F54" s="391"/>
      <c r="G54" s="104"/>
      <c r="H54" s="213"/>
      <c r="I54" s="213"/>
    </row>
    <row r="55" spans="1:9" s="297" customFormat="1" x14ac:dyDescent="0.25">
      <c r="A55" s="201">
        <v>46</v>
      </c>
      <c r="B55" s="357"/>
      <c r="C55" s="216" t="s">
        <v>232</v>
      </c>
      <c r="D55" s="202"/>
      <c r="E55" s="16"/>
      <c r="F55" s="391"/>
      <c r="G55" s="104"/>
      <c r="H55" s="213"/>
      <c r="I55" s="213"/>
    </row>
    <row r="56" spans="1:9" s="297" customFormat="1" x14ac:dyDescent="0.35">
      <c r="A56" s="201">
        <v>47</v>
      </c>
      <c r="B56" s="357"/>
      <c r="C56" s="214" t="s">
        <v>233</v>
      </c>
      <c r="D56" s="202"/>
      <c r="E56" s="16"/>
      <c r="F56" s="391"/>
      <c r="G56" s="104"/>
      <c r="H56" s="213"/>
      <c r="I56" s="213"/>
    </row>
    <row r="57" spans="1:9" s="297" customFormat="1" x14ac:dyDescent="0.35">
      <c r="A57" s="201">
        <v>48</v>
      </c>
      <c r="B57" s="357"/>
      <c r="C57" s="214" t="s">
        <v>234</v>
      </c>
      <c r="D57" s="202"/>
      <c r="E57" s="16"/>
      <c r="F57" s="391"/>
      <c r="G57" s="104"/>
      <c r="H57" s="213"/>
      <c r="I57" s="213"/>
    </row>
    <row r="58" spans="1:9" s="297" customFormat="1" ht="25" x14ac:dyDescent="0.35">
      <c r="A58" s="201">
        <v>49</v>
      </c>
      <c r="B58" s="357"/>
      <c r="C58" s="214" t="s">
        <v>235</v>
      </c>
      <c r="D58" s="202"/>
      <c r="E58" s="16"/>
      <c r="F58" s="391"/>
      <c r="G58" s="104"/>
      <c r="H58" s="213"/>
      <c r="I58" s="213"/>
    </row>
    <row r="59" spans="1:9" s="297" customFormat="1" ht="25" x14ac:dyDescent="0.35">
      <c r="A59" s="201">
        <v>50</v>
      </c>
      <c r="B59" s="357"/>
      <c r="C59" s="214" t="s">
        <v>236</v>
      </c>
      <c r="D59" s="202"/>
      <c r="E59" s="16"/>
      <c r="F59" s="391"/>
      <c r="G59" s="104"/>
      <c r="H59" s="213"/>
      <c r="I59" s="213"/>
    </row>
    <row r="60" spans="1:9" s="297" customFormat="1" ht="25" x14ac:dyDescent="0.35">
      <c r="A60" s="201">
        <v>51</v>
      </c>
      <c r="B60" s="357"/>
      <c r="C60" s="214" t="s">
        <v>237</v>
      </c>
      <c r="D60" s="202"/>
      <c r="E60" s="16"/>
      <c r="F60" s="391"/>
      <c r="G60" s="104"/>
      <c r="H60" s="213"/>
      <c r="I60" s="213"/>
    </row>
    <row r="61" spans="1:9" s="297" customFormat="1" ht="25" x14ac:dyDescent="0.35">
      <c r="A61" s="201">
        <v>52</v>
      </c>
      <c r="B61" s="357"/>
      <c r="C61" s="214" t="s">
        <v>238</v>
      </c>
      <c r="D61" s="202"/>
      <c r="E61" s="16"/>
      <c r="F61" s="391"/>
      <c r="G61" s="104"/>
      <c r="H61" s="213"/>
      <c r="I61" s="213"/>
    </row>
    <row r="62" spans="1:9" s="297" customFormat="1" ht="62.5" x14ac:dyDescent="0.35">
      <c r="A62" s="201">
        <v>53</v>
      </c>
      <c r="B62" s="357"/>
      <c r="C62" s="214" t="s">
        <v>239</v>
      </c>
      <c r="D62" s="202"/>
      <c r="E62" s="16"/>
      <c r="F62" s="391"/>
      <c r="G62" s="104"/>
      <c r="H62" s="213"/>
      <c r="I62" s="213"/>
    </row>
    <row r="63" spans="1:9" s="297" customFormat="1" ht="63" thickBot="1" x14ac:dyDescent="0.4">
      <c r="A63" s="208">
        <v>54</v>
      </c>
      <c r="B63" s="357"/>
      <c r="C63" s="276" t="s">
        <v>240</v>
      </c>
      <c r="D63" s="277"/>
      <c r="E63" s="17"/>
      <c r="F63" s="392"/>
      <c r="G63" s="210"/>
      <c r="H63" s="22"/>
      <c r="I63" s="22"/>
    </row>
    <row r="64" spans="1:9" ht="14" thickBot="1" x14ac:dyDescent="0.4">
      <c r="A64" s="203" t="s">
        <v>28</v>
      </c>
      <c r="B64" s="258" t="s">
        <v>29</v>
      </c>
      <c r="C64" s="209" t="s">
        <v>18</v>
      </c>
      <c r="D64" s="204"/>
      <c r="E64" s="325"/>
      <c r="F64" s="326"/>
      <c r="G64" s="211"/>
      <c r="H64" s="24"/>
      <c r="I64" s="24"/>
    </row>
    <row r="65" spans="1:9" ht="25" x14ac:dyDescent="0.35">
      <c r="A65" s="278">
        <v>1</v>
      </c>
      <c r="B65" s="401" t="s">
        <v>334</v>
      </c>
      <c r="C65" s="279" t="s">
        <v>266</v>
      </c>
      <c r="D65" s="205"/>
      <c r="E65" s="26"/>
      <c r="F65" s="6"/>
      <c r="G65" s="212"/>
      <c r="H65" s="6"/>
      <c r="I65" s="6"/>
    </row>
    <row r="66" spans="1:9" x14ac:dyDescent="0.35">
      <c r="A66" s="201">
        <v>2</v>
      </c>
      <c r="B66" s="402"/>
      <c r="C66" s="231" t="s">
        <v>318</v>
      </c>
      <c r="D66" s="206"/>
      <c r="E66" s="17"/>
      <c r="F66" s="213"/>
      <c r="G66" s="104"/>
      <c r="H66" s="213"/>
      <c r="I66" s="213"/>
    </row>
    <row r="67" spans="1:9" x14ac:dyDescent="0.35">
      <c r="A67" s="201">
        <v>3</v>
      </c>
      <c r="B67" s="402"/>
      <c r="C67" s="231" t="s">
        <v>319</v>
      </c>
      <c r="D67" s="206"/>
      <c r="E67" s="17"/>
      <c r="F67" s="213"/>
      <c r="G67" s="104"/>
      <c r="H67" s="213"/>
      <c r="I67" s="213"/>
    </row>
    <row r="68" spans="1:9" ht="13.5" customHeight="1" x14ac:dyDescent="0.35">
      <c r="A68" s="201">
        <v>4</v>
      </c>
      <c r="B68" s="402"/>
      <c r="C68" s="231" t="s">
        <v>320</v>
      </c>
      <c r="D68" s="206"/>
      <c r="E68" s="17"/>
      <c r="F68" s="213"/>
      <c r="G68" s="104"/>
      <c r="H68" s="213"/>
      <c r="I68" s="213"/>
    </row>
    <row r="69" spans="1:9" x14ac:dyDescent="0.35">
      <c r="A69" s="201">
        <v>5</v>
      </c>
      <c r="B69" s="402"/>
      <c r="C69" s="231" t="s">
        <v>321</v>
      </c>
      <c r="D69" s="206"/>
      <c r="E69" s="17"/>
      <c r="F69" s="213"/>
      <c r="G69" s="104"/>
      <c r="H69" s="213"/>
      <c r="I69" s="213"/>
    </row>
    <row r="70" spans="1:9" x14ac:dyDescent="0.35">
      <c r="A70" s="201">
        <v>6</v>
      </c>
      <c r="B70" s="402"/>
      <c r="C70" s="231" t="s">
        <v>322</v>
      </c>
      <c r="D70" s="206"/>
      <c r="E70" s="17"/>
      <c r="F70" s="213"/>
      <c r="G70" s="104"/>
      <c r="H70" s="213"/>
      <c r="I70" s="213"/>
    </row>
    <row r="71" spans="1:9" x14ac:dyDescent="0.35">
      <c r="A71" s="201">
        <v>7</v>
      </c>
      <c r="B71" s="402"/>
      <c r="C71" s="231" t="s">
        <v>323</v>
      </c>
      <c r="D71" s="206"/>
      <c r="E71" s="17"/>
      <c r="F71" s="213"/>
      <c r="G71" s="104"/>
      <c r="H71" s="213"/>
      <c r="I71" s="213"/>
    </row>
    <row r="72" spans="1:9" ht="37.5" x14ac:dyDescent="0.35">
      <c r="A72" s="201">
        <v>8</v>
      </c>
      <c r="B72" s="402"/>
      <c r="C72" s="231" t="s">
        <v>324</v>
      </c>
      <c r="D72" s="206"/>
      <c r="E72" s="17"/>
      <c r="F72" s="213"/>
      <c r="G72" s="104"/>
      <c r="H72" s="213"/>
      <c r="I72" s="213"/>
    </row>
    <row r="73" spans="1:9" x14ac:dyDescent="0.35">
      <c r="A73" s="201">
        <v>9</v>
      </c>
      <c r="B73" s="402"/>
      <c r="C73" s="231" t="s">
        <v>267</v>
      </c>
      <c r="D73" s="206"/>
      <c r="E73" s="17"/>
      <c r="F73" s="213"/>
      <c r="G73" s="104"/>
      <c r="H73" s="213"/>
      <c r="I73" s="213"/>
    </row>
    <row r="74" spans="1:9" ht="37.5" x14ac:dyDescent="0.35">
      <c r="A74" s="201">
        <v>10</v>
      </c>
      <c r="B74" s="402" t="s">
        <v>325</v>
      </c>
      <c r="C74" s="231" t="s">
        <v>268</v>
      </c>
      <c r="D74" s="207"/>
      <c r="E74" s="17"/>
      <c r="F74" s="213"/>
      <c r="G74" s="104"/>
      <c r="H74" s="213"/>
      <c r="I74" s="213"/>
    </row>
    <row r="75" spans="1:9" ht="37.5" x14ac:dyDescent="0.35">
      <c r="A75" s="201">
        <v>11</v>
      </c>
      <c r="B75" s="402"/>
      <c r="C75" s="231" t="s">
        <v>269</v>
      </c>
      <c r="D75" s="206"/>
      <c r="E75" s="17"/>
      <c r="F75" s="213"/>
      <c r="G75" s="104"/>
      <c r="H75" s="213"/>
      <c r="I75" s="213"/>
    </row>
    <row r="76" spans="1:9" ht="37.5" x14ac:dyDescent="0.35">
      <c r="A76" s="201">
        <v>12</v>
      </c>
      <c r="B76" s="402"/>
      <c r="C76" s="231" t="s">
        <v>270</v>
      </c>
      <c r="D76" s="206"/>
      <c r="E76" s="17"/>
      <c r="F76" s="213"/>
      <c r="G76" s="104"/>
      <c r="H76" s="213"/>
      <c r="I76" s="213"/>
    </row>
    <row r="77" spans="1:9" ht="25" x14ac:dyDescent="0.35">
      <c r="A77" s="201">
        <v>13</v>
      </c>
      <c r="B77" s="402"/>
      <c r="C77" s="231" t="s">
        <v>271</v>
      </c>
      <c r="D77" s="206"/>
      <c r="E77" s="17"/>
      <c r="F77" s="213"/>
      <c r="G77" s="104"/>
      <c r="H77" s="213"/>
      <c r="I77" s="213"/>
    </row>
    <row r="78" spans="1:9" ht="25" x14ac:dyDescent="0.35">
      <c r="A78" s="201">
        <v>14</v>
      </c>
      <c r="B78" s="402"/>
      <c r="C78" s="231" t="s">
        <v>272</v>
      </c>
      <c r="D78" s="206"/>
      <c r="E78" s="17"/>
      <c r="F78" s="213"/>
      <c r="G78" s="104"/>
      <c r="H78" s="213"/>
      <c r="I78" s="213"/>
    </row>
    <row r="79" spans="1:9" ht="25" x14ac:dyDescent="0.35">
      <c r="A79" s="201">
        <v>15</v>
      </c>
      <c r="B79" s="230" t="s">
        <v>326</v>
      </c>
      <c r="C79" s="231" t="s">
        <v>273</v>
      </c>
      <c r="D79" s="206"/>
      <c r="E79" s="17"/>
      <c r="F79" s="213"/>
      <c r="G79" s="104"/>
      <c r="H79" s="213"/>
      <c r="I79" s="213"/>
    </row>
    <row r="80" spans="1:9" ht="37.5" x14ac:dyDescent="0.35">
      <c r="A80" s="201">
        <v>16</v>
      </c>
      <c r="B80" s="403" t="s">
        <v>327</v>
      </c>
      <c r="C80" s="231" t="s">
        <v>274</v>
      </c>
      <c r="D80" s="206"/>
      <c r="E80" s="17"/>
      <c r="F80" s="213"/>
      <c r="G80" s="104"/>
      <c r="H80" s="213"/>
      <c r="I80" s="213"/>
    </row>
    <row r="81" spans="1:9" ht="37.5" x14ac:dyDescent="0.35">
      <c r="A81" s="201">
        <v>17</v>
      </c>
      <c r="B81" s="358"/>
      <c r="C81" s="231" t="s">
        <v>275</v>
      </c>
      <c r="D81" s="206"/>
      <c r="E81" s="17"/>
      <c r="F81" s="213"/>
      <c r="G81" s="104"/>
      <c r="H81" s="213"/>
      <c r="I81" s="213"/>
    </row>
    <row r="82" spans="1:9" ht="25" x14ac:dyDescent="0.35">
      <c r="A82" s="201">
        <v>18</v>
      </c>
      <c r="B82" s="358"/>
      <c r="C82" s="231" t="s">
        <v>276</v>
      </c>
      <c r="D82" s="206"/>
      <c r="E82" s="17"/>
      <c r="F82" s="213"/>
      <c r="G82" s="104"/>
      <c r="H82" s="213"/>
      <c r="I82" s="213"/>
    </row>
    <row r="83" spans="1:9" ht="25" x14ac:dyDescent="0.35">
      <c r="A83" s="201">
        <v>19</v>
      </c>
      <c r="B83" s="358"/>
      <c r="C83" s="231" t="s">
        <v>277</v>
      </c>
      <c r="D83" s="206"/>
      <c r="E83" s="17"/>
      <c r="F83" s="213"/>
      <c r="G83" s="104"/>
      <c r="H83" s="213"/>
      <c r="I83" s="213"/>
    </row>
    <row r="84" spans="1:9" x14ac:dyDescent="0.35">
      <c r="A84" s="201">
        <v>20</v>
      </c>
      <c r="B84" s="358"/>
      <c r="C84" s="231" t="s">
        <v>278</v>
      </c>
      <c r="D84" s="206"/>
      <c r="E84" s="17"/>
      <c r="F84" s="213"/>
      <c r="G84" s="104"/>
      <c r="H84" s="213"/>
      <c r="I84" s="213"/>
    </row>
    <row r="85" spans="1:9" x14ac:dyDescent="0.35">
      <c r="A85" s="201">
        <v>21</v>
      </c>
      <c r="B85" s="401"/>
      <c r="C85" s="231" t="s">
        <v>279</v>
      </c>
      <c r="D85" s="206"/>
      <c r="E85" s="17"/>
      <c r="F85" s="213"/>
      <c r="G85" s="104"/>
      <c r="H85" s="213"/>
      <c r="I85" s="213"/>
    </row>
    <row r="86" spans="1:9" ht="37.5" x14ac:dyDescent="0.35">
      <c r="A86" s="201">
        <v>22</v>
      </c>
      <c r="B86" s="256" t="s">
        <v>328</v>
      </c>
      <c r="C86" s="231" t="s">
        <v>280</v>
      </c>
      <c r="D86" s="206"/>
      <c r="E86" s="17"/>
      <c r="F86" s="213"/>
      <c r="G86" s="104"/>
      <c r="H86" s="213"/>
      <c r="I86" s="213"/>
    </row>
    <row r="87" spans="1:9" ht="25" x14ac:dyDescent="0.35">
      <c r="A87" s="201">
        <v>23</v>
      </c>
      <c r="B87" s="411" t="s">
        <v>329</v>
      </c>
      <c r="C87" s="231" t="s">
        <v>281</v>
      </c>
      <c r="D87" s="206"/>
      <c r="E87" s="17"/>
      <c r="F87" s="213"/>
      <c r="G87" s="104"/>
      <c r="H87" s="213"/>
      <c r="I87" s="213"/>
    </row>
    <row r="88" spans="1:9" ht="25" x14ac:dyDescent="0.35">
      <c r="A88" s="201">
        <v>24</v>
      </c>
      <c r="B88" s="416"/>
      <c r="C88" s="231" t="s">
        <v>282</v>
      </c>
      <c r="D88" s="206"/>
      <c r="E88" s="17"/>
      <c r="F88" s="213"/>
      <c r="G88" s="104"/>
      <c r="H88" s="213"/>
      <c r="I88" s="213"/>
    </row>
    <row r="89" spans="1:9" x14ac:dyDescent="0.35">
      <c r="A89" s="201">
        <v>25</v>
      </c>
      <c r="B89" s="416"/>
      <c r="C89" s="231" t="s">
        <v>310</v>
      </c>
      <c r="D89" s="206"/>
      <c r="E89" s="17"/>
      <c r="F89" s="213"/>
      <c r="G89" s="104"/>
      <c r="H89" s="213"/>
      <c r="I89" s="213"/>
    </row>
    <row r="90" spans="1:9" x14ac:dyDescent="0.35">
      <c r="A90" s="201">
        <v>26</v>
      </c>
      <c r="B90" s="416"/>
      <c r="C90" s="231" t="s">
        <v>311</v>
      </c>
      <c r="D90" s="206"/>
      <c r="E90" s="17"/>
      <c r="F90" s="213"/>
      <c r="G90" s="104"/>
      <c r="H90" s="213"/>
      <c r="I90" s="213"/>
    </row>
    <row r="91" spans="1:9" x14ac:dyDescent="0.35">
      <c r="A91" s="201">
        <v>27</v>
      </c>
      <c r="B91" s="416"/>
      <c r="C91" s="231" t="s">
        <v>312</v>
      </c>
      <c r="D91" s="206"/>
      <c r="E91" s="17"/>
      <c r="F91" s="213"/>
      <c r="G91" s="104"/>
      <c r="H91" s="213"/>
      <c r="I91" s="213"/>
    </row>
    <row r="92" spans="1:9" x14ac:dyDescent="0.35">
      <c r="A92" s="201">
        <v>28</v>
      </c>
      <c r="B92" s="416"/>
      <c r="C92" s="231" t="s">
        <v>313</v>
      </c>
      <c r="D92" s="206"/>
      <c r="E92" s="17"/>
      <c r="F92" s="213"/>
      <c r="G92" s="104"/>
      <c r="H92" s="213"/>
      <c r="I92" s="213"/>
    </row>
    <row r="93" spans="1:9" x14ac:dyDescent="0.35">
      <c r="A93" s="201">
        <v>29</v>
      </c>
      <c r="B93" s="416"/>
      <c r="C93" s="231" t="s">
        <v>314</v>
      </c>
      <c r="D93" s="206"/>
      <c r="E93" s="17"/>
      <c r="F93" s="213"/>
      <c r="G93" s="104"/>
      <c r="H93" s="213"/>
      <c r="I93" s="213"/>
    </row>
    <row r="94" spans="1:9" x14ac:dyDescent="0.35">
      <c r="A94" s="201">
        <v>30</v>
      </c>
      <c r="B94" s="416"/>
      <c r="C94" s="231" t="s">
        <v>315</v>
      </c>
      <c r="D94" s="206"/>
      <c r="E94" s="17"/>
      <c r="F94" s="213"/>
      <c r="G94" s="104"/>
      <c r="H94" s="213"/>
      <c r="I94" s="213"/>
    </row>
    <row r="95" spans="1:9" x14ac:dyDescent="0.35">
      <c r="A95" s="201">
        <v>31</v>
      </c>
      <c r="B95" s="416"/>
      <c r="C95" s="231" t="s">
        <v>316</v>
      </c>
      <c r="D95" s="206"/>
      <c r="E95" s="17"/>
      <c r="F95" s="213"/>
      <c r="G95" s="104"/>
      <c r="H95" s="213"/>
      <c r="I95" s="213"/>
    </row>
    <row r="96" spans="1:9" x14ac:dyDescent="0.35">
      <c r="A96" s="201">
        <v>32</v>
      </c>
      <c r="B96" s="412"/>
      <c r="C96" s="231" t="s">
        <v>317</v>
      </c>
      <c r="D96" s="206"/>
      <c r="E96" s="17"/>
      <c r="F96" s="213"/>
      <c r="G96" s="104"/>
      <c r="H96" s="213"/>
      <c r="I96" s="213"/>
    </row>
    <row r="97" spans="1:9" x14ac:dyDescent="0.25">
      <c r="A97" s="201">
        <v>33</v>
      </c>
      <c r="B97" s="413" t="s">
        <v>330</v>
      </c>
      <c r="C97" s="255" t="s">
        <v>283</v>
      </c>
      <c r="D97" s="206"/>
      <c r="E97" s="17"/>
      <c r="F97" s="213"/>
      <c r="G97" s="104"/>
      <c r="H97" s="213"/>
      <c r="I97" s="213"/>
    </row>
    <row r="98" spans="1:9" x14ac:dyDescent="0.35">
      <c r="A98" s="201">
        <v>34</v>
      </c>
      <c r="B98" s="414"/>
      <c r="C98" s="231" t="s">
        <v>284</v>
      </c>
      <c r="D98" s="206"/>
      <c r="E98" s="17"/>
      <c r="F98" s="213"/>
      <c r="G98" s="104"/>
      <c r="H98" s="213"/>
      <c r="I98" s="213"/>
    </row>
    <row r="99" spans="1:9" ht="25" x14ac:dyDescent="0.35">
      <c r="A99" s="201">
        <v>35</v>
      </c>
      <c r="B99" s="414"/>
      <c r="C99" s="231" t="s">
        <v>285</v>
      </c>
      <c r="D99" s="206"/>
      <c r="E99" s="17"/>
      <c r="F99" s="213"/>
      <c r="G99" s="104"/>
      <c r="H99" s="213"/>
      <c r="I99" s="213"/>
    </row>
    <row r="100" spans="1:9" ht="37.5" x14ac:dyDescent="0.35">
      <c r="A100" s="201">
        <v>36</v>
      </c>
      <c r="B100" s="414"/>
      <c r="C100" s="231" t="s">
        <v>286</v>
      </c>
      <c r="D100" s="206"/>
      <c r="E100" s="17"/>
      <c r="F100" s="213"/>
      <c r="G100" s="104"/>
      <c r="H100" s="213"/>
      <c r="I100" s="213"/>
    </row>
    <row r="101" spans="1:9" ht="37.5" x14ac:dyDescent="0.35">
      <c r="A101" s="201">
        <v>37</v>
      </c>
      <c r="B101" s="414"/>
      <c r="C101" s="231" t="s">
        <v>287</v>
      </c>
      <c r="D101" s="206"/>
      <c r="E101" s="17"/>
      <c r="F101" s="213"/>
      <c r="G101" s="104"/>
      <c r="H101" s="213"/>
      <c r="I101" s="213"/>
    </row>
    <row r="102" spans="1:9" ht="37.5" x14ac:dyDescent="0.35">
      <c r="A102" s="201">
        <v>38</v>
      </c>
      <c r="B102" s="414"/>
      <c r="C102" s="231" t="s">
        <v>288</v>
      </c>
      <c r="D102" s="206"/>
      <c r="E102" s="17"/>
      <c r="F102" s="213"/>
      <c r="G102" s="104"/>
      <c r="H102" s="213"/>
      <c r="I102" s="213"/>
    </row>
    <row r="103" spans="1:9" x14ac:dyDescent="0.35">
      <c r="A103" s="201">
        <v>39</v>
      </c>
      <c r="B103" s="414"/>
      <c r="C103" s="231" t="s">
        <v>289</v>
      </c>
      <c r="D103" s="206"/>
      <c r="E103" s="17"/>
      <c r="F103" s="213"/>
      <c r="G103" s="104"/>
      <c r="H103" s="213"/>
      <c r="I103" s="213"/>
    </row>
    <row r="104" spans="1:9" x14ac:dyDescent="0.35">
      <c r="A104" s="201">
        <v>40</v>
      </c>
      <c r="B104" s="414"/>
      <c r="C104" s="231" t="s">
        <v>290</v>
      </c>
      <c r="D104" s="206"/>
      <c r="E104" s="17"/>
      <c r="F104" s="213"/>
      <c r="G104" s="104"/>
      <c r="H104" s="213"/>
      <c r="I104" s="213"/>
    </row>
    <row r="105" spans="1:9" ht="25" x14ac:dyDescent="0.35">
      <c r="A105" s="201">
        <v>41</v>
      </c>
      <c r="B105" s="414"/>
      <c r="C105" s="231" t="s">
        <v>291</v>
      </c>
      <c r="D105" s="206"/>
      <c r="E105" s="17"/>
      <c r="F105" s="213"/>
      <c r="G105" s="104"/>
      <c r="H105" s="213"/>
      <c r="I105" s="213"/>
    </row>
    <row r="106" spans="1:9" x14ac:dyDescent="0.35">
      <c r="A106" s="201">
        <v>42</v>
      </c>
      <c r="B106" s="414"/>
      <c r="C106" s="231" t="s">
        <v>292</v>
      </c>
      <c r="D106" s="206"/>
      <c r="E106" s="17"/>
      <c r="F106" s="213"/>
      <c r="G106" s="104"/>
      <c r="H106" s="213"/>
      <c r="I106" s="213"/>
    </row>
    <row r="107" spans="1:9" ht="25" x14ac:dyDescent="0.35">
      <c r="A107" s="201">
        <v>43</v>
      </c>
      <c r="B107" s="414"/>
      <c r="C107" s="231" t="s">
        <v>293</v>
      </c>
      <c r="D107" s="206"/>
      <c r="E107" s="17"/>
      <c r="F107" s="213"/>
      <c r="G107" s="104"/>
      <c r="H107" s="213"/>
      <c r="I107" s="213"/>
    </row>
    <row r="108" spans="1:9" x14ac:dyDescent="0.35">
      <c r="A108" s="201">
        <v>44</v>
      </c>
      <c r="B108" s="414"/>
      <c r="C108" s="231" t="s">
        <v>294</v>
      </c>
      <c r="D108" s="206"/>
      <c r="E108" s="17"/>
      <c r="F108" s="213"/>
      <c r="G108" s="104"/>
      <c r="H108" s="213"/>
      <c r="I108" s="213"/>
    </row>
    <row r="109" spans="1:9" x14ac:dyDescent="0.35">
      <c r="A109" s="201">
        <v>45</v>
      </c>
      <c r="B109" s="414"/>
      <c r="C109" s="231" t="s">
        <v>295</v>
      </c>
      <c r="D109" s="206"/>
      <c r="E109" s="17"/>
      <c r="F109" s="213"/>
      <c r="G109" s="104"/>
      <c r="H109" s="213"/>
      <c r="I109" s="213"/>
    </row>
    <row r="110" spans="1:9" ht="25" x14ac:dyDescent="0.35">
      <c r="A110" s="201">
        <v>46</v>
      </c>
      <c r="B110" s="414"/>
      <c r="C110" s="231" t="s">
        <v>296</v>
      </c>
      <c r="D110" s="206"/>
      <c r="E110" s="17"/>
      <c r="F110" s="213"/>
      <c r="G110" s="104"/>
      <c r="H110" s="213"/>
      <c r="I110" s="213"/>
    </row>
    <row r="111" spans="1:9" ht="25" x14ac:dyDescent="0.35">
      <c r="A111" s="201">
        <v>47</v>
      </c>
      <c r="B111" s="414"/>
      <c r="C111" s="231" t="s">
        <v>297</v>
      </c>
      <c r="D111" s="206"/>
      <c r="E111" s="17"/>
      <c r="F111" s="213"/>
      <c r="G111" s="104"/>
      <c r="H111" s="213"/>
      <c r="I111" s="213"/>
    </row>
    <row r="112" spans="1:9" ht="25" x14ac:dyDescent="0.35">
      <c r="A112" s="201">
        <v>48</v>
      </c>
      <c r="B112" s="414"/>
      <c r="C112" s="231" t="s">
        <v>298</v>
      </c>
      <c r="D112" s="206"/>
      <c r="E112" s="17"/>
      <c r="F112" s="213"/>
      <c r="G112" s="104"/>
      <c r="H112" s="213"/>
      <c r="I112" s="213"/>
    </row>
    <row r="113" spans="1:9" ht="37.5" x14ac:dyDescent="0.35">
      <c r="A113" s="201">
        <v>49</v>
      </c>
      <c r="B113" s="414"/>
      <c r="C113" s="231" t="s">
        <v>299</v>
      </c>
      <c r="D113" s="206"/>
      <c r="E113" s="17"/>
      <c r="F113" s="213"/>
      <c r="G113" s="104"/>
      <c r="H113" s="213"/>
      <c r="I113" s="213"/>
    </row>
    <row r="114" spans="1:9" ht="25" x14ac:dyDescent="0.35">
      <c r="A114" s="201">
        <v>50</v>
      </c>
      <c r="B114" s="415"/>
      <c r="C114" s="231" t="s">
        <v>200</v>
      </c>
      <c r="D114" s="206"/>
      <c r="E114" s="17"/>
      <c r="F114" s="213"/>
      <c r="G114" s="104"/>
      <c r="H114" s="213"/>
      <c r="I114" s="213"/>
    </row>
    <row r="115" spans="1:9" ht="25" x14ac:dyDescent="0.35">
      <c r="A115" s="201">
        <v>51</v>
      </c>
      <c r="B115" s="411" t="s">
        <v>331</v>
      </c>
      <c r="C115" s="231" t="s">
        <v>300</v>
      </c>
      <c r="D115" s="206"/>
      <c r="E115" s="17"/>
      <c r="F115" s="213"/>
      <c r="G115" s="104"/>
      <c r="H115" s="213"/>
      <c r="I115" s="213"/>
    </row>
    <row r="116" spans="1:9" x14ac:dyDescent="0.35">
      <c r="A116" s="201">
        <v>52</v>
      </c>
      <c r="B116" s="412"/>
      <c r="C116" s="231" t="s">
        <v>301</v>
      </c>
      <c r="D116" s="206"/>
      <c r="E116" s="17"/>
      <c r="F116" s="213"/>
      <c r="G116" s="104"/>
      <c r="H116" s="213"/>
      <c r="I116" s="213"/>
    </row>
    <row r="117" spans="1:9" x14ac:dyDescent="0.35">
      <c r="A117" s="201">
        <v>53</v>
      </c>
      <c r="B117" s="410" t="s">
        <v>332</v>
      </c>
      <c r="C117" s="231" t="s">
        <v>302</v>
      </c>
      <c r="D117" s="206"/>
      <c r="E117" s="17"/>
      <c r="F117" s="213"/>
      <c r="G117" s="104"/>
      <c r="H117" s="213"/>
      <c r="I117" s="213"/>
    </row>
    <row r="118" spans="1:9" x14ac:dyDescent="0.35">
      <c r="A118" s="201">
        <v>54</v>
      </c>
      <c r="B118" s="410"/>
      <c r="C118" s="231" t="s">
        <v>303</v>
      </c>
      <c r="D118" s="206"/>
      <c r="E118" s="17"/>
      <c r="F118" s="213"/>
      <c r="G118" s="104"/>
      <c r="H118" s="213"/>
      <c r="I118" s="213"/>
    </row>
    <row r="119" spans="1:9" x14ac:dyDescent="0.35">
      <c r="A119" s="201">
        <v>55</v>
      </c>
      <c r="B119" s="410"/>
      <c r="C119" s="231" t="s">
        <v>304</v>
      </c>
      <c r="D119" s="206"/>
      <c r="E119" s="17"/>
      <c r="F119" s="213"/>
      <c r="G119" s="104"/>
      <c r="H119" s="213"/>
      <c r="I119" s="213"/>
    </row>
    <row r="120" spans="1:9" x14ac:dyDescent="0.35">
      <c r="A120" s="201">
        <v>56</v>
      </c>
      <c r="B120" s="410"/>
      <c r="C120" s="231" t="s">
        <v>305</v>
      </c>
      <c r="D120" s="206"/>
      <c r="E120" s="17"/>
      <c r="F120" s="213"/>
      <c r="G120" s="104"/>
      <c r="H120" s="213"/>
      <c r="I120" s="213"/>
    </row>
    <row r="121" spans="1:9" ht="50" x14ac:dyDescent="0.35">
      <c r="A121" s="201">
        <v>57</v>
      </c>
      <c r="B121" s="410" t="s">
        <v>333</v>
      </c>
      <c r="C121" s="231" t="s">
        <v>306</v>
      </c>
      <c r="D121" s="206"/>
      <c r="E121" s="17"/>
      <c r="F121" s="213"/>
      <c r="G121" s="104"/>
      <c r="H121" s="213"/>
      <c r="I121" s="213"/>
    </row>
    <row r="122" spans="1:9" x14ac:dyDescent="0.35">
      <c r="A122" s="201">
        <v>58</v>
      </c>
      <c r="B122" s="410"/>
      <c r="C122" s="231" t="s">
        <v>307</v>
      </c>
      <c r="D122" s="206"/>
      <c r="E122" s="17"/>
      <c r="F122" s="213"/>
      <c r="G122" s="104"/>
      <c r="H122" s="213"/>
      <c r="I122" s="213"/>
    </row>
    <row r="123" spans="1:9" ht="25" x14ac:dyDescent="0.35">
      <c r="A123" s="201">
        <v>59</v>
      </c>
      <c r="B123" s="410"/>
      <c r="C123" s="231" t="s">
        <v>308</v>
      </c>
      <c r="D123" s="206"/>
      <c r="E123" s="17"/>
      <c r="F123" s="213"/>
      <c r="G123" s="104"/>
      <c r="H123" s="213"/>
      <c r="I123" s="213"/>
    </row>
    <row r="124" spans="1:9" ht="38" thickBot="1" x14ac:dyDescent="0.4">
      <c r="A124" s="208">
        <v>60</v>
      </c>
      <c r="B124" s="411"/>
      <c r="C124" s="270" t="s">
        <v>309</v>
      </c>
      <c r="D124" s="271"/>
      <c r="E124" s="17"/>
      <c r="F124" s="22"/>
      <c r="G124" s="210"/>
      <c r="H124" s="22"/>
      <c r="I124" s="22"/>
    </row>
    <row r="125" spans="1:9" ht="14" thickBot="1" x14ac:dyDescent="0.4">
      <c r="A125" s="203" t="s">
        <v>30</v>
      </c>
      <c r="B125" s="258" t="s">
        <v>31</v>
      </c>
      <c r="C125" s="209" t="s">
        <v>32</v>
      </c>
      <c r="D125" s="265"/>
      <c r="E125" s="275" t="str">
        <f>C125</f>
        <v>Caracteristicas Seguridad</v>
      </c>
      <c r="F125" s="24"/>
      <c r="G125" s="211"/>
      <c r="H125" s="24"/>
      <c r="I125" s="24"/>
    </row>
    <row r="126" spans="1:9" s="297" customFormat="1" ht="25" x14ac:dyDescent="0.35">
      <c r="A126" s="272">
        <v>1</v>
      </c>
      <c r="B126" s="358" t="s">
        <v>336</v>
      </c>
      <c r="C126" s="273" t="s">
        <v>241</v>
      </c>
      <c r="D126" s="261"/>
      <c r="E126" s="274"/>
      <c r="F126" s="6"/>
      <c r="G126" s="212"/>
      <c r="H126" s="6"/>
      <c r="I126" s="6"/>
    </row>
    <row r="127" spans="1:9" s="297" customFormat="1" x14ac:dyDescent="0.35">
      <c r="A127" s="208">
        <v>2</v>
      </c>
      <c r="B127" s="358"/>
      <c r="C127" s="217" t="s">
        <v>33</v>
      </c>
      <c r="D127" s="261"/>
      <c r="E127" s="16"/>
      <c r="F127" s="213"/>
      <c r="G127" s="212"/>
      <c r="H127" s="6"/>
      <c r="I127" s="6"/>
    </row>
    <row r="128" spans="1:9" s="297" customFormat="1" x14ac:dyDescent="0.35">
      <c r="A128" s="208">
        <v>3</v>
      </c>
      <c r="B128" s="358"/>
      <c r="C128" s="217" t="s">
        <v>242</v>
      </c>
      <c r="D128" s="261"/>
      <c r="E128" s="16"/>
      <c r="F128" s="213"/>
      <c r="G128" s="212"/>
      <c r="H128" s="6"/>
      <c r="I128" s="6"/>
    </row>
    <row r="129" spans="1:9" s="297" customFormat="1" x14ac:dyDescent="0.35">
      <c r="A129" s="208">
        <v>4</v>
      </c>
      <c r="B129" s="358"/>
      <c r="C129" s="217" t="s">
        <v>243</v>
      </c>
      <c r="D129" s="261"/>
      <c r="E129" s="16"/>
      <c r="F129" s="213"/>
      <c r="G129" s="212"/>
      <c r="H129" s="6"/>
      <c r="I129" s="6"/>
    </row>
    <row r="130" spans="1:9" s="297" customFormat="1" x14ac:dyDescent="0.35">
      <c r="A130" s="208">
        <v>5</v>
      </c>
      <c r="B130" s="358"/>
      <c r="C130" s="217" t="s">
        <v>244</v>
      </c>
      <c r="D130" s="261"/>
      <c r="E130" s="16"/>
      <c r="F130" s="213"/>
      <c r="G130" s="212"/>
      <c r="H130" s="6"/>
      <c r="I130" s="6"/>
    </row>
    <row r="131" spans="1:9" s="297" customFormat="1" x14ac:dyDescent="0.35">
      <c r="A131" s="208">
        <v>6</v>
      </c>
      <c r="B131" s="358"/>
      <c r="C131" s="217" t="s">
        <v>245</v>
      </c>
      <c r="D131" s="261"/>
      <c r="E131" s="16"/>
      <c r="F131" s="213"/>
      <c r="G131" s="212"/>
      <c r="H131" s="6"/>
      <c r="I131" s="6"/>
    </row>
    <row r="132" spans="1:9" s="297" customFormat="1" x14ac:dyDescent="0.35">
      <c r="A132" s="208">
        <v>7</v>
      </c>
      <c r="B132" s="358"/>
      <c r="C132" s="217" t="s">
        <v>246</v>
      </c>
      <c r="D132" s="261"/>
      <c r="E132" s="16"/>
      <c r="F132" s="213"/>
      <c r="G132" s="212"/>
      <c r="H132" s="6"/>
      <c r="I132" s="6"/>
    </row>
    <row r="133" spans="1:9" s="297" customFormat="1" x14ac:dyDescent="0.35">
      <c r="A133" s="208">
        <v>8</v>
      </c>
      <c r="B133" s="358"/>
      <c r="C133" s="217" t="s">
        <v>247</v>
      </c>
      <c r="D133" s="261"/>
      <c r="E133" s="16"/>
      <c r="F133" s="213"/>
      <c r="G133" s="212"/>
      <c r="H133" s="6"/>
      <c r="I133" s="6"/>
    </row>
    <row r="134" spans="1:9" s="297" customFormat="1" x14ac:dyDescent="0.35">
      <c r="A134" s="208">
        <v>9</v>
      </c>
      <c r="B134" s="358"/>
      <c r="C134" s="217" t="s">
        <v>248</v>
      </c>
      <c r="D134" s="261"/>
      <c r="E134" s="16"/>
      <c r="F134" s="213"/>
      <c r="G134" s="212"/>
      <c r="H134" s="6"/>
      <c r="I134" s="6"/>
    </row>
    <row r="135" spans="1:9" s="297" customFormat="1" x14ac:dyDescent="0.35">
      <c r="A135" s="208">
        <v>10</v>
      </c>
      <c r="B135" s="358"/>
      <c r="C135" s="217" t="s">
        <v>249</v>
      </c>
      <c r="D135" s="261"/>
      <c r="E135" s="16"/>
      <c r="F135" s="213"/>
      <c r="G135" s="212"/>
      <c r="H135" s="6"/>
      <c r="I135" s="6"/>
    </row>
    <row r="136" spans="1:9" s="297" customFormat="1" x14ac:dyDescent="0.35">
      <c r="A136" s="208">
        <v>11</v>
      </c>
      <c r="B136" s="358"/>
      <c r="C136" s="217" t="s">
        <v>250</v>
      </c>
      <c r="D136" s="261"/>
      <c r="E136" s="16"/>
      <c r="F136" s="213"/>
      <c r="G136" s="212"/>
      <c r="H136" s="6"/>
      <c r="I136" s="6"/>
    </row>
    <row r="137" spans="1:9" s="297" customFormat="1" x14ac:dyDescent="0.35">
      <c r="A137" s="208">
        <v>12</v>
      </c>
      <c r="B137" s="358"/>
      <c r="C137" s="217" t="s">
        <v>251</v>
      </c>
      <c r="D137" s="261"/>
      <c r="E137" s="16"/>
      <c r="F137" s="213"/>
      <c r="G137" s="212"/>
      <c r="H137" s="6"/>
      <c r="I137" s="6"/>
    </row>
    <row r="138" spans="1:9" s="297" customFormat="1" x14ac:dyDescent="0.35">
      <c r="A138" s="208">
        <v>13</v>
      </c>
      <c r="B138" s="358"/>
      <c r="C138" s="217" t="s">
        <v>252</v>
      </c>
      <c r="D138" s="261"/>
      <c r="E138" s="16"/>
      <c r="F138" s="213"/>
      <c r="G138" s="212"/>
      <c r="H138" s="6"/>
      <c r="I138" s="6"/>
    </row>
    <row r="139" spans="1:9" s="297" customFormat="1" x14ac:dyDescent="0.35">
      <c r="A139" s="208">
        <v>14</v>
      </c>
      <c r="B139" s="358"/>
      <c r="C139" s="217" t="s">
        <v>253</v>
      </c>
      <c r="D139" s="261"/>
      <c r="E139" s="16"/>
      <c r="F139" s="213"/>
      <c r="G139" s="212"/>
      <c r="H139" s="6"/>
      <c r="I139" s="6"/>
    </row>
    <row r="140" spans="1:9" s="297" customFormat="1" x14ac:dyDescent="0.35">
      <c r="A140" s="208">
        <v>15</v>
      </c>
      <c r="B140" s="358"/>
      <c r="C140" s="217" t="s">
        <v>254</v>
      </c>
      <c r="D140" s="261"/>
      <c r="E140" s="16"/>
      <c r="F140" s="213"/>
      <c r="G140" s="212"/>
      <c r="H140" s="6"/>
      <c r="I140" s="6"/>
    </row>
    <row r="141" spans="1:9" s="297" customFormat="1" x14ac:dyDescent="0.35">
      <c r="A141" s="208">
        <v>16</v>
      </c>
      <c r="B141" s="358"/>
      <c r="C141" s="217" t="s">
        <v>255</v>
      </c>
      <c r="D141" s="261"/>
      <c r="E141" s="16"/>
      <c r="F141" s="213"/>
      <c r="G141" s="212"/>
      <c r="H141" s="6"/>
      <c r="I141" s="6"/>
    </row>
    <row r="142" spans="1:9" s="297" customFormat="1" x14ac:dyDescent="0.35">
      <c r="A142" s="208">
        <v>17</v>
      </c>
      <c r="B142" s="358"/>
      <c r="C142" s="217" t="s">
        <v>256</v>
      </c>
      <c r="D142" s="261"/>
      <c r="E142" s="16"/>
      <c r="F142" s="213"/>
      <c r="G142" s="212"/>
      <c r="H142" s="6"/>
      <c r="I142" s="6"/>
    </row>
    <row r="143" spans="1:9" s="297" customFormat="1" x14ac:dyDescent="0.35">
      <c r="A143" s="208">
        <v>18</v>
      </c>
      <c r="B143" s="358"/>
      <c r="C143" s="217" t="s">
        <v>257</v>
      </c>
      <c r="D143" s="261"/>
      <c r="E143" s="16"/>
      <c r="F143" s="213"/>
      <c r="G143" s="212"/>
      <c r="H143" s="6"/>
      <c r="I143" s="6"/>
    </row>
    <row r="144" spans="1:9" s="297" customFormat="1" x14ac:dyDescent="0.35">
      <c r="A144" s="208">
        <v>19</v>
      </c>
      <c r="B144" s="358"/>
      <c r="C144" s="217" t="s">
        <v>258</v>
      </c>
      <c r="D144" s="261"/>
      <c r="E144" s="16"/>
      <c r="F144" s="213"/>
      <c r="G144" s="212"/>
      <c r="H144" s="6"/>
      <c r="I144" s="6"/>
    </row>
    <row r="145" spans="1:9" s="297" customFormat="1" x14ac:dyDescent="0.35">
      <c r="A145" s="208">
        <v>20</v>
      </c>
      <c r="B145" s="358"/>
      <c r="C145" s="217" t="s">
        <v>259</v>
      </c>
      <c r="D145" s="261"/>
      <c r="E145" s="16"/>
      <c r="F145" s="213"/>
      <c r="G145" s="212"/>
      <c r="H145" s="6"/>
      <c r="I145" s="6"/>
    </row>
    <row r="146" spans="1:9" s="297" customFormat="1" ht="25" x14ac:dyDescent="0.35">
      <c r="A146" s="208">
        <v>21</v>
      </c>
      <c r="B146" s="358"/>
      <c r="C146" s="217" t="s">
        <v>260</v>
      </c>
      <c r="D146" s="261"/>
      <c r="E146" s="16"/>
      <c r="F146" s="213"/>
      <c r="G146" s="212"/>
      <c r="H146" s="6"/>
      <c r="I146" s="6"/>
    </row>
    <row r="147" spans="1:9" s="297" customFormat="1" x14ac:dyDescent="0.35">
      <c r="A147" s="208">
        <v>22</v>
      </c>
      <c r="B147" s="358"/>
      <c r="C147" s="217" t="s">
        <v>261</v>
      </c>
      <c r="D147" s="261"/>
      <c r="E147" s="16"/>
      <c r="F147" s="213"/>
      <c r="G147" s="212"/>
      <c r="H147" s="6"/>
      <c r="I147" s="6"/>
    </row>
    <row r="148" spans="1:9" s="297" customFormat="1" x14ac:dyDescent="0.35">
      <c r="A148" s="208">
        <v>23</v>
      </c>
      <c r="B148" s="358"/>
      <c r="C148" s="217" t="s">
        <v>262</v>
      </c>
      <c r="D148" s="261"/>
      <c r="E148" s="16"/>
      <c r="F148" s="213"/>
      <c r="G148" s="212"/>
      <c r="H148" s="6"/>
      <c r="I148" s="6"/>
    </row>
    <row r="149" spans="1:9" s="297" customFormat="1" ht="25" x14ac:dyDescent="0.35">
      <c r="A149" s="208">
        <v>24</v>
      </c>
      <c r="B149" s="358"/>
      <c r="C149" s="217" t="s">
        <v>34</v>
      </c>
      <c r="D149" s="261"/>
      <c r="E149" s="16"/>
      <c r="F149" s="213"/>
      <c r="G149" s="212"/>
      <c r="H149" s="6"/>
      <c r="I149" s="6"/>
    </row>
    <row r="150" spans="1:9" s="298" customFormat="1" ht="25" x14ac:dyDescent="0.35">
      <c r="A150" s="224">
        <v>25</v>
      </c>
      <c r="B150" s="358"/>
      <c r="C150" s="219" t="s">
        <v>34</v>
      </c>
      <c r="D150" s="262"/>
      <c r="E150" s="241"/>
      <c r="F150" s="226"/>
      <c r="G150" s="238"/>
      <c r="H150" s="226"/>
      <c r="I150" s="226"/>
    </row>
    <row r="151" spans="1:9" s="298" customFormat="1" ht="25" x14ac:dyDescent="0.35">
      <c r="A151" s="224">
        <v>26</v>
      </c>
      <c r="B151" s="358"/>
      <c r="C151" s="219" t="s">
        <v>35</v>
      </c>
      <c r="D151" s="262"/>
      <c r="E151" s="241"/>
      <c r="F151" s="226"/>
      <c r="G151" s="238"/>
      <c r="H151" s="226"/>
      <c r="I151" s="226"/>
    </row>
    <row r="152" spans="1:9" s="298" customFormat="1" ht="25" x14ac:dyDescent="0.35">
      <c r="A152" s="224">
        <v>27</v>
      </c>
      <c r="B152" s="358"/>
      <c r="C152" s="219" t="s">
        <v>36</v>
      </c>
      <c r="D152" s="262"/>
      <c r="E152" s="241"/>
      <c r="F152" s="226"/>
      <c r="G152" s="238"/>
      <c r="H152" s="226"/>
      <c r="I152" s="226"/>
    </row>
    <row r="153" spans="1:9" s="298" customFormat="1" ht="25" x14ac:dyDescent="0.35">
      <c r="A153" s="224">
        <v>28</v>
      </c>
      <c r="B153" s="358"/>
      <c r="C153" s="219" t="s">
        <v>37</v>
      </c>
      <c r="D153" s="262"/>
      <c r="E153" s="241"/>
      <c r="F153" s="226"/>
      <c r="G153" s="238"/>
      <c r="H153" s="226"/>
      <c r="I153" s="226"/>
    </row>
    <row r="154" spans="1:9" s="298" customFormat="1" ht="25" x14ac:dyDescent="0.35">
      <c r="A154" s="224">
        <v>29</v>
      </c>
      <c r="B154" s="358"/>
      <c r="C154" s="219" t="s">
        <v>38</v>
      </c>
      <c r="D154" s="262"/>
      <c r="E154" s="241"/>
      <c r="F154" s="226"/>
      <c r="G154" s="238"/>
      <c r="H154" s="226"/>
      <c r="I154" s="226"/>
    </row>
    <row r="155" spans="1:9" s="298" customFormat="1" ht="37.5" x14ac:dyDescent="0.35">
      <c r="A155" s="224">
        <v>30</v>
      </c>
      <c r="B155" s="358"/>
      <c r="C155" s="219" t="s">
        <v>39</v>
      </c>
      <c r="D155" s="263"/>
      <c r="E155" s="241"/>
      <c r="F155" s="226"/>
      <c r="G155" s="238"/>
      <c r="H155" s="226"/>
      <c r="I155" s="226"/>
    </row>
    <row r="156" spans="1:9" s="298" customFormat="1" ht="25" x14ac:dyDescent="0.35">
      <c r="A156" s="224">
        <v>31</v>
      </c>
      <c r="B156" s="358"/>
      <c r="C156" s="219" t="s">
        <v>40</v>
      </c>
      <c r="D156" s="263"/>
      <c r="E156" s="241"/>
      <c r="F156" s="226"/>
      <c r="G156" s="238"/>
      <c r="H156" s="226"/>
      <c r="I156" s="226"/>
    </row>
    <row r="157" spans="1:9" s="298" customFormat="1" ht="25" x14ac:dyDescent="0.35">
      <c r="A157" s="224">
        <v>32</v>
      </c>
      <c r="B157" s="358"/>
      <c r="C157" s="222" t="s">
        <v>263</v>
      </c>
      <c r="D157" s="263"/>
      <c r="E157" s="241"/>
      <c r="F157" s="226"/>
      <c r="G157" s="238"/>
      <c r="H157" s="226"/>
      <c r="I157" s="226"/>
    </row>
    <row r="158" spans="1:9" s="298" customFormat="1" ht="25" x14ac:dyDescent="0.35">
      <c r="A158" s="224">
        <v>33</v>
      </c>
      <c r="B158" s="358"/>
      <c r="C158" s="223" t="s">
        <v>41</v>
      </c>
      <c r="D158" s="263"/>
      <c r="E158" s="241"/>
      <c r="F158" s="226"/>
      <c r="G158" s="238"/>
      <c r="H158" s="226"/>
      <c r="I158" s="226"/>
    </row>
    <row r="159" spans="1:9" s="298" customFormat="1" ht="25" x14ac:dyDescent="0.35">
      <c r="A159" s="224">
        <v>34</v>
      </c>
      <c r="B159" s="358"/>
      <c r="C159" s="219" t="s">
        <v>42</v>
      </c>
      <c r="D159" s="262"/>
      <c r="E159" s="241"/>
      <c r="F159" s="226"/>
      <c r="G159" s="238"/>
      <c r="H159" s="226"/>
      <c r="I159" s="226"/>
    </row>
    <row r="160" spans="1:9" s="298" customFormat="1" ht="37.5" x14ac:dyDescent="0.35">
      <c r="A160" s="224">
        <v>35</v>
      </c>
      <c r="B160" s="358"/>
      <c r="C160" s="222" t="s">
        <v>43</v>
      </c>
      <c r="D160" s="262"/>
      <c r="E160" s="241"/>
      <c r="F160" s="226"/>
      <c r="G160" s="238"/>
      <c r="H160" s="226"/>
      <c r="I160" s="226"/>
    </row>
    <row r="161" spans="1:9" s="298" customFormat="1" ht="12.5" x14ac:dyDescent="0.35">
      <c r="A161" s="224">
        <v>36</v>
      </c>
      <c r="B161" s="358"/>
      <c r="C161" s="222" t="s">
        <v>44</v>
      </c>
      <c r="D161" s="262"/>
      <c r="E161" s="241"/>
      <c r="F161" s="226"/>
      <c r="G161" s="238"/>
      <c r="H161" s="226"/>
      <c r="I161" s="226"/>
    </row>
    <row r="162" spans="1:9" s="298" customFormat="1" ht="25" x14ac:dyDescent="0.35">
      <c r="A162" s="224">
        <v>37</v>
      </c>
      <c r="B162" s="358"/>
      <c r="C162" s="219" t="s">
        <v>45</v>
      </c>
      <c r="D162" s="262"/>
      <c r="E162" s="241"/>
      <c r="F162" s="226"/>
      <c r="G162" s="238"/>
      <c r="H162" s="226"/>
      <c r="I162" s="226"/>
    </row>
    <row r="163" spans="1:9" s="298" customFormat="1" ht="12.5" x14ac:dyDescent="0.35">
      <c r="A163" s="224">
        <v>38</v>
      </c>
      <c r="B163" s="358"/>
      <c r="C163" s="219" t="s">
        <v>46</v>
      </c>
      <c r="D163" s="263"/>
      <c r="E163" s="241"/>
      <c r="F163" s="226"/>
      <c r="G163" s="238"/>
      <c r="H163" s="226"/>
      <c r="I163" s="226"/>
    </row>
    <row r="164" spans="1:9" s="298" customFormat="1" ht="25" x14ac:dyDescent="0.35">
      <c r="A164" s="224">
        <v>39</v>
      </c>
      <c r="B164" s="358"/>
      <c r="C164" s="219" t="s">
        <v>47</v>
      </c>
      <c r="D164" s="262"/>
      <c r="E164" s="241"/>
      <c r="F164" s="226"/>
      <c r="G164" s="238"/>
      <c r="H164" s="226"/>
      <c r="I164" s="226"/>
    </row>
    <row r="165" spans="1:9" s="298" customFormat="1" ht="25" x14ac:dyDescent="0.35">
      <c r="A165" s="224">
        <v>40</v>
      </c>
      <c r="B165" s="358"/>
      <c r="C165" s="219" t="s">
        <v>48</v>
      </c>
      <c r="D165" s="262"/>
      <c r="E165" s="241"/>
      <c r="F165" s="226"/>
      <c r="G165" s="238"/>
      <c r="H165" s="226"/>
      <c r="I165" s="226"/>
    </row>
    <row r="166" spans="1:9" s="298" customFormat="1" ht="12.5" x14ac:dyDescent="0.35">
      <c r="A166" s="224">
        <v>41</v>
      </c>
      <c r="B166" s="358"/>
      <c r="C166" s="219" t="s">
        <v>49</v>
      </c>
      <c r="D166" s="262"/>
      <c r="E166" s="241"/>
      <c r="F166" s="226"/>
      <c r="G166" s="238"/>
      <c r="H166" s="226"/>
      <c r="I166" s="226"/>
    </row>
    <row r="167" spans="1:9" s="298" customFormat="1" ht="50" x14ac:dyDescent="0.35">
      <c r="A167" s="224">
        <v>42</v>
      </c>
      <c r="B167" s="358"/>
      <c r="C167" s="219" t="s">
        <v>50</v>
      </c>
      <c r="D167" s="264"/>
      <c r="E167" s="241"/>
      <c r="F167" s="226"/>
      <c r="G167" s="238"/>
      <c r="H167" s="226"/>
      <c r="I167" s="226"/>
    </row>
    <row r="168" spans="1:9" s="298" customFormat="1" ht="25" x14ac:dyDescent="0.35">
      <c r="A168" s="224">
        <v>43</v>
      </c>
      <c r="B168" s="358"/>
      <c r="C168" s="219" t="s">
        <v>51</v>
      </c>
      <c r="D168" s="264"/>
      <c r="E168" s="241"/>
      <c r="F168" s="226"/>
      <c r="G168" s="238"/>
      <c r="H168" s="226"/>
      <c r="I168" s="226"/>
    </row>
    <row r="169" spans="1:9" s="298" customFormat="1" ht="25" x14ac:dyDescent="0.35">
      <c r="A169" s="224">
        <v>44</v>
      </c>
      <c r="B169" s="358"/>
      <c r="C169" s="219" t="s">
        <v>52</v>
      </c>
      <c r="D169" s="264"/>
      <c r="E169" s="241"/>
      <c r="F169" s="226"/>
      <c r="G169" s="238"/>
      <c r="H169" s="226"/>
      <c r="I169" s="226"/>
    </row>
    <row r="170" spans="1:9" s="298" customFormat="1" ht="25.5" thickBot="1" x14ac:dyDescent="0.4">
      <c r="A170" s="224">
        <v>45</v>
      </c>
      <c r="B170" s="358"/>
      <c r="C170" s="290" t="s">
        <v>53</v>
      </c>
      <c r="D170" s="291"/>
      <c r="E170" s="225"/>
      <c r="F170" s="240"/>
      <c r="G170" s="239"/>
      <c r="H170" s="240"/>
      <c r="I170" s="240"/>
    </row>
    <row r="171" spans="1:9" ht="14" thickBot="1" x14ac:dyDescent="0.4">
      <c r="A171" s="203" t="s">
        <v>54</v>
      </c>
      <c r="B171" s="258" t="s">
        <v>55</v>
      </c>
      <c r="C171" s="209" t="s">
        <v>56</v>
      </c>
      <c r="D171" s="265"/>
      <c r="E171" s="275" t="str">
        <f>C171</f>
        <v>Gestión  de Proyectos</v>
      </c>
      <c r="F171" s="24"/>
      <c r="G171" s="211"/>
      <c r="H171" s="24"/>
      <c r="I171" s="24"/>
    </row>
    <row r="172" spans="1:9" s="299" customFormat="1" ht="12.5" x14ac:dyDescent="0.35">
      <c r="A172" s="292">
        <v>1</v>
      </c>
      <c r="B172" s="401" t="s">
        <v>130</v>
      </c>
      <c r="C172" s="293" t="s">
        <v>57</v>
      </c>
      <c r="D172" s="266"/>
      <c r="E172" s="294"/>
      <c r="F172" s="250"/>
      <c r="G172" s="249"/>
      <c r="H172" s="250"/>
      <c r="I172" s="250"/>
    </row>
    <row r="173" spans="1:9" s="299" customFormat="1" ht="12.5" x14ac:dyDescent="0.35">
      <c r="A173" s="224">
        <v>2</v>
      </c>
      <c r="B173" s="402"/>
      <c r="C173" s="227" t="s">
        <v>58</v>
      </c>
      <c r="D173" s="267"/>
      <c r="E173" s="241"/>
      <c r="F173" s="226"/>
      <c r="G173" s="238"/>
      <c r="H173" s="226"/>
      <c r="I173" s="226"/>
    </row>
    <row r="174" spans="1:9" s="299" customFormat="1" ht="12.5" x14ac:dyDescent="0.35">
      <c r="A174" s="224">
        <v>3</v>
      </c>
      <c r="B174" s="402"/>
      <c r="C174" s="227" t="s">
        <v>59</v>
      </c>
      <c r="D174" s="267"/>
      <c r="E174" s="241"/>
      <c r="F174" s="226"/>
      <c r="G174" s="238"/>
      <c r="H174" s="226"/>
      <c r="I174" s="226"/>
    </row>
    <row r="175" spans="1:9" s="299" customFormat="1" ht="12.5" x14ac:dyDescent="0.35">
      <c r="A175" s="224">
        <v>4</v>
      </c>
      <c r="B175" s="402"/>
      <c r="C175" s="227" t="s">
        <v>60</v>
      </c>
      <c r="D175" s="267"/>
      <c r="E175" s="241"/>
      <c r="F175" s="226"/>
      <c r="G175" s="238"/>
      <c r="H175" s="226"/>
      <c r="I175" s="226"/>
    </row>
    <row r="176" spans="1:9" s="299" customFormat="1" ht="12.5" x14ac:dyDescent="0.35">
      <c r="A176" s="224">
        <v>5</v>
      </c>
      <c r="B176" s="402"/>
      <c r="C176" s="227" t="s">
        <v>61</v>
      </c>
      <c r="D176" s="267"/>
      <c r="E176" s="241"/>
      <c r="F176" s="226"/>
      <c r="G176" s="238"/>
      <c r="H176" s="226"/>
      <c r="I176" s="226"/>
    </row>
    <row r="177" spans="1:9" s="299" customFormat="1" ht="12.5" x14ac:dyDescent="0.35">
      <c r="A177" s="224">
        <v>6</v>
      </c>
      <c r="B177" s="402" t="s">
        <v>62</v>
      </c>
      <c r="C177" s="227" t="s">
        <v>63</v>
      </c>
      <c r="D177" s="268"/>
      <c r="E177" s="241"/>
      <c r="F177" s="226"/>
      <c r="G177" s="238"/>
      <c r="H177" s="226"/>
      <c r="I177" s="226"/>
    </row>
    <row r="178" spans="1:9" s="299" customFormat="1" ht="12.5" x14ac:dyDescent="0.35">
      <c r="A178" s="224">
        <v>7</v>
      </c>
      <c r="B178" s="402"/>
      <c r="C178" s="227" t="s">
        <v>64</v>
      </c>
      <c r="D178" s="268"/>
      <c r="E178" s="241"/>
      <c r="F178" s="226"/>
      <c r="G178" s="238"/>
      <c r="H178" s="226"/>
      <c r="I178" s="226"/>
    </row>
    <row r="179" spans="1:9" s="299" customFormat="1" ht="12.5" x14ac:dyDescent="0.35">
      <c r="A179" s="224">
        <v>8</v>
      </c>
      <c r="B179" s="402" t="s">
        <v>131</v>
      </c>
      <c r="C179" s="229" t="s">
        <v>65</v>
      </c>
      <c r="D179" s="267"/>
      <c r="E179" s="241"/>
      <c r="F179" s="226"/>
      <c r="G179" s="238"/>
      <c r="H179" s="226"/>
      <c r="I179" s="226"/>
    </row>
    <row r="180" spans="1:9" s="299" customFormat="1" ht="12.5" x14ac:dyDescent="0.35">
      <c r="A180" s="224">
        <v>9</v>
      </c>
      <c r="B180" s="402"/>
      <c r="C180" s="229" t="s">
        <v>66</v>
      </c>
      <c r="D180" s="267"/>
      <c r="E180" s="241"/>
      <c r="F180" s="226"/>
      <c r="G180" s="238"/>
      <c r="H180" s="226"/>
      <c r="I180" s="226"/>
    </row>
    <row r="181" spans="1:9" s="299" customFormat="1" ht="12.5" x14ac:dyDescent="0.35">
      <c r="A181" s="224">
        <v>10</v>
      </c>
      <c r="B181" s="402"/>
      <c r="C181" s="227" t="s">
        <v>67</v>
      </c>
      <c r="D181" s="268"/>
      <c r="E181" s="241"/>
      <c r="F181" s="226"/>
      <c r="G181" s="238"/>
      <c r="H181" s="226"/>
      <c r="I181" s="226"/>
    </row>
    <row r="182" spans="1:9" s="299" customFormat="1" ht="12.5" x14ac:dyDescent="0.35">
      <c r="A182" s="224">
        <v>11</v>
      </c>
      <c r="B182" s="402"/>
      <c r="C182" s="229" t="s">
        <v>68</v>
      </c>
      <c r="D182" s="267"/>
      <c r="E182" s="241"/>
      <c r="F182" s="226"/>
      <c r="G182" s="238"/>
      <c r="H182" s="226"/>
      <c r="I182" s="226"/>
    </row>
    <row r="183" spans="1:9" s="299" customFormat="1" ht="25" x14ac:dyDescent="0.35">
      <c r="A183" s="224">
        <v>12</v>
      </c>
      <c r="B183" s="230" t="s">
        <v>132</v>
      </c>
      <c r="C183" s="229" t="s">
        <v>149</v>
      </c>
      <c r="D183" s="267"/>
      <c r="E183" s="241"/>
      <c r="F183" s="226"/>
      <c r="G183" s="238"/>
      <c r="H183" s="226"/>
      <c r="I183" s="226"/>
    </row>
    <row r="184" spans="1:9" s="299" customFormat="1" ht="12.5" x14ac:dyDescent="0.35">
      <c r="A184" s="224">
        <v>13</v>
      </c>
      <c r="B184" s="403" t="s">
        <v>133</v>
      </c>
      <c r="C184" s="231" t="s">
        <v>150</v>
      </c>
      <c r="D184" s="267"/>
      <c r="E184" s="241"/>
      <c r="F184" s="226"/>
      <c r="G184" s="238"/>
      <c r="H184" s="226"/>
      <c r="I184" s="226"/>
    </row>
    <row r="185" spans="1:9" s="299" customFormat="1" ht="12.5" x14ac:dyDescent="0.35">
      <c r="A185" s="224">
        <v>14</v>
      </c>
      <c r="B185" s="358"/>
      <c r="C185" s="231" t="s">
        <v>151</v>
      </c>
      <c r="D185" s="267"/>
      <c r="E185" s="241"/>
      <c r="F185" s="226"/>
      <c r="G185" s="238"/>
      <c r="H185" s="226"/>
      <c r="I185" s="226"/>
    </row>
    <row r="186" spans="1:9" s="299" customFormat="1" ht="25" x14ac:dyDescent="0.35">
      <c r="A186" s="224">
        <v>15</v>
      </c>
      <c r="B186" s="358"/>
      <c r="C186" s="231" t="s">
        <v>152</v>
      </c>
      <c r="D186" s="268"/>
      <c r="E186" s="241"/>
      <c r="F186" s="226"/>
      <c r="G186" s="238"/>
      <c r="H186" s="226"/>
      <c r="I186" s="226"/>
    </row>
    <row r="187" spans="1:9" s="299" customFormat="1" ht="50" x14ac:dyDescent="0.35">
      <c r="A187" s="224">
        <v>16</v>
      </c>
      <c r="B187" s="358"/>
      <c r="C187" s="231" t="s">
        <v>153</v>
      </c>
      <c r="D187" s="267"/>
      <c r="E187" s="241"/>
      <c r="F187" s="226"/>
      <c r="G187" s="238"/>
      <c r="H187" s="226"/>
      <c r="I187" s="226"/>
    </row>
    <row r="188" spans="1:9" s="299" customFormat="1" ht="25" x14ac:dyDescent="0.35">
      <c r="A188" s="224">
        <v>17</v>
      </c>
      <c r="B188" s="358"/>
      <c r="C188" s="231" t="s">
        <v>154</v>
      </c>
      <c r="D188" s="267"/>
      <c r="E188" s="241"/>
      <c r="F188" s="226"/>
      <c r="G188" s="238"/>
      <c r="H188" s="226"/>
      <c r="I188" s="226"/>
    </row>
    <row r="189" spans="1:9" s="299" customFormat="1" ht="12.5" x14ac:dyDescent="0.35">
      <c r="A189" s="224">
        <v>18</v>
      </c>
      <c r="B189" s="401"/>
      <c r="C189" s="231" t="s">
        <v>155</v>
      </c>
      <c r="D189" s="267"/>
      <c r="E189" s="241"/>
      <c r="F189" s="226"/>
      <c r="G189" s="238"/>
      <c r="H189" s="226"/>
      <c r="I189" s="226"/>
    </row>
    <row r="190" spans="1:9" s="299" customFormat="1" ht="25" x14ac:dyDescent="0.35">
      <c r="A190" s="224">
        <v>19</v>
      </c>
      <c r="B190" s="377" t="s">
        <v>134</v>
      </c>
      <c r="C190" s="229" t="s">
        <v>156</v>
      </c>
      <c r="D190" s="267"/>
      <c r="E190" s="241"/>
      <c r="F190" s="226"/>
      <c r="G190" s="238"/>
      <c r="H190" s="226"/>
      <c r="I190" s="226"/>
    </row>
    <row r="191" spans="1:9" s="299" customFormat="1" ht="25" x14ac:dyDescent="0.35">
      <c r="A191" s="224">
        <v>20</v>
      </c>
      <c r="B191" s="376"/>
      <c r="C191" s="229" t="s">
        <v>157</v>
      </c>
      <c r="D191" s="267"/>
      <c r="E191" s="241"/>
      <c r="F191" s="226"/>
      <c r="G191" s="239"/>
      <c r="H191" s="240"/>
      <c r="I191" s="240"/>
    </row>
    <row r="192" spans="1:9" s="299" customFormat="1" ht="25" x14ac:dyDescent="0.35">
      <c r="A192" s="224">
        <v>21</v>
      </c>
      <c r="B192" s="376"/>
      <c r="C192" s="229" t="s">
        <v>158</v>
      </c>
      <c r="D192" s="267"/>
      <c r="E192" s="241"/>
      <c r="F192" s="226"/>
      <c r="G192" s="239"/>
      <c r="H192" s="240"/>
      <c r="I192" s="240"/>
    </row>
    <row r="193" spans="1:9" s="299" customFormat="1" ht="25" x14ac:dyDescent="0.25">
      <c r="A193" s="224">
        <v>22</v>
      </c>
      <c r="B193" s="376"/>
      <c r="C193" s="242" t="s">
        <v>159</v>
      </c>
      <c r="D193" s="267"/>
      <c r="E193" s="241"/>
      <c r="F193" s="226"/>
      <c r="G193" s="239"/>
      <c r="H193" s="240"/>
      <c r="I193" s="240"/>
    </row>
    <row r="194" spans="1:9" s="299" customFormat="1" ht="25" x14ac:dyDescent="0.25">
      <c r="A194" s="224">
        <v>23</v>
      </c>
      <c r="B194" s="376"/>
      <c r="C194" s="242" t="s">
        <v>160</v>
      </c>
      <c r="D194" s="267"/>
      <c r="E194" s="241"/>
      <c r="F194" s="226"/>
      <c r="G194" s="239"/>
      <c r="H194" s="240"/>
      <c r="I194" s="240"/>
    </row>
    <row r="195" spans="1:9" s="299" customFormat="1" ht="25" x14ac:dyDescent="0.25">
      <c r="A195" s="224">
        <v>24</v>
      </c>
      <c r="B195" s="376"/>
      <c r="C195" s="242" t="s">
        <v>161</v>
      </c>
      <c r="D195" s="267"/>
      <c r="E195" s="241"/>
      <c r="F195" s="226"/>
      <c r="G195" s="239"/>
      <c r="H195" s="240"/>
      <c r="I195" s="240"/>
    </row>
    <row r="196" spans="1:9" s="299" customFormat="1" ht="12.5" x14ac:dyDescent="0.35">
      <c r="A196" s="224">
        <v>25</v>
      </c>
      <c r="B196" s="402" t="s">
        <v>135</v>
      </c>
      <c r="C196" s="235" t="s">
        <v>162</v>
      </c>
      <c r="D196" s="267"/>
      <c r="E196" s="241"/>
      <c r="F196" s="226"/>
      <c r="G196" s="239"/>
      <c r="H196" s="240"/>
      <c r="I196" s="240"/>
    </row>
    <row r="197" spans="1:9" s="299" customFormat="1" ht="12.5" x14ac:dyDescent="0.35">
      <c r="A197" s="224">
        <v>26</v>
      </c>
      <c r="B197" s="402"/>
      <c r="C197" s="235" t="s">
        <v>163</v>
      </c>
      <c r="D197" s="267"/>
      <c r="E197" s="241"/>
      <c r="F197" s="226"/>
      <c r="G197" s="239"/>
      <c r="H197" s="240"/>
      <c r="I197" s="240"/>
    </row>
    <row r="198" spans="1:9" s="299" customFormat="1" ht="12.5" x14ac:dyDescent="0.35">
      <c r="A198" s="224">
        <v>27</v>
      </c>
      <c r="B198" s="402"/>
      <c r="C198" s="235" t="s">
        <v>164</v>
      </c>
      <c r="D198" s="267"/>
      <c r="E198" s="241"/>
      <c r="F198" s="226"/>
      <c r="G198" s="239"/>
      <c r="H198" s="240"/>
      <c r="I198" s="240"/>
    </row>
    <row r="199" spans="1:9" s="299" customFormat="1" ht="25" x14ac:dyDescent="0.35">
      <c r="A199" s="224">
        <v>28</v>
      </c>
      <c r="B199" s="402"/>
      <c r="C199" s="235" t="s">
        <v>165</v>
      </c>
      <c r="D199" s="269"/>
      <c r="E199" s="241"/>
      <c r="F199" s="226"/>
      <c r="G199" s="239"/>
      <c r="H199" s="240"/>
      <c r="I199" s="240"/>
    </row>
    <row r="200" spans="1:9" s="299" customFormat="1" ht="25" x14ac:dyDescent="0.35">
      <c r="A200" s="224">
        <v>29</v>
      </c>
      <c r="B200" s="399" t="s">
        <v>139</v>
      </c>
      <c r="C200" s="231" t="s">
        <v>166</v>
      </c>
      <c r="D200" s="267"/>
      <c r="E200" s="241"/>
      <c r="F200" s="226"/>
      <c r="G200" s="238"/>
      <c r="H200" s="226"/>
      <c r="I200" s="226"/>
    </row>
    <row r="201" spans="1:9" s="299" customFormat="1" ht="12.5" x14ac:dyDescent="0.35">
      <c r="A201" s="224">
        <v>30</v>
      </c>
      <c r="B201" s="400"/>
      <c r="C201" s="231" t="s">
        <v>167</v>
      </c>
      <c r="D201" s="267"/>
      <c r="E201" s="241"/>
      <c r="F201" s="226"/>
      <c r="G201" s="238"/>
      <c r="H201" s="226"/>
      <c r="I201" s="226"/>
    </row>
    <row r="202" spans="1:9" s="299" customFormat="1" ht="25" x14ac:dyDescent="0.35">
      <c r="A202" s="224">
        <v>31</v>
      </c>
      <c r="B202" s="400"/>
      <c r="C202" s="231" t="s">
        <v>168</v>
      </c>
      <c r="D202" s="267"/>
      <c r="E202" s="241"/>
      <c r="F202" s="226"/>
      <c r="G202" s="238"/>
      <c r="H202" s="226"/>
      <c r="I202" s="226"/>
    </row>
    <row r="203" spans="1:9" s="299" customFormat="1" ht="25" x14ac:dyDescent="0.35">
      <c r="A203" s="224">
        <v>32</v>
      </c>
      <c r="B203" s="400"/>
      <c r="C203" s="231" t="s">
        <v>169</v>
      </c>
      <c r="D203" s="267"/>
      <c r="E203" s="241"/>
      <c r="F203" s="226"/>
      <c r="G203" s="238"/>
      <c r="H203" s="226"/>
      <c r="I203" s="226"/>
    </row>
    <row r="204" spans="1:9" s="299" customFormat="1" ht="12.5" x14ac:dyDescent="0.35">
      <c r="A204" s="224">
        <v>33</v>
      </c>
      <c r="B204" s="400"/>
      <c r="C204" s="231" t="s">
        <v>170</v>
      </c>
      <c r="D204" s="267"/>
      <c r="E204" s="241"/>
      <c r="F204" s="226"/>
      <c r="G204" s="238"/>
      <c r="H204" s="226"/>
      <c r="I204" s="226"/>
    </row>
    <row r="205" spans="1:9" s="299" customFormat="1" ht="25" x14ac:dyDescent="0.25">
      <c r="A205" s="224">
        <v>34</v>
      </c>
      <c r="B205" s="400"/>
      <c r="C205" s="236" t="s">
        <v>171</v>
      </c>
      <c r="D205" s="267"/>
      <c r="E205" s="241"/>
      <c r="F205" s="226"/>
      <c r="G205" s="238"/>
      <c r="H205" s="226"/>
      <c r="I205" s="226"/>
    </row>
    <row r="206" spans="1:9" s="299" customFormat="1" ht="37.5" x14ac:dyDescent="0.35">
      <c r="A206" s="224">
        <v>35</v>
      </c>
      <c r="B206" s="409" t="s">
        <v>136</v>
      </c>
      <c r="C206" s="231" t="s">
        <v>172</v>
      </c>
      <c r="D206" s="267"/>
      <c r="E206" s="241"/>
      <c r="F206" s="226"/>
      <c r="G206" s="239"/>
      <c r="H206" s="240"/>
      <c r="I206" s="240"/>
    </row>
    <row r="207" spans="1:9" s="299" customFormat="1" ht="12.5" x14ac:dyDescent="0.35">
      <c r="A207" s="224">
        <v>36</v>
      </c>
      <c r="B207" s="409"/>
      <c r="C207" s="231" t="s">
        <v>173</v>
      </c>
      <c r="D207" s="267"/>
      <c r="E207" s="241"/>
      <c r="F207" s="226"/>
      <c r="G207" s="239"/>
      <c r="H207" s="240"/>
      <c r="I207" s="240"/>
    </row>
    <row r="208" spans="1:9" s="299" customFormat="1" ht="12.5" x14ac:dyDescent="0.35">
      <c r="A208" s="224">
        <v>37</v>
      </c>
      <c r="B208" s="409"/>
      <c r="C208" s="231" t="s">
        <v>264</v>
      </c>
      <c r="D208" s="267"/>
      <c r="E208" s="241"/>
      <c r="F208" s="226"/>
      <c r="G208" s="239"/>
      <c r="H208" s="240"/>
      <c r="I208" s="240"/>
    </row>
    <row r="209" spans="1:9" s="299" customFormat="1" ht="12.5" x14ac:dyDescent="0.35">
      <c r="A209" s="224">
        <v>38</v>
      </c>
      <c r="B209" s="409"/>
      <c r="C209" s="231" t="s">
        <v>265</v>
      </c>
      <c r="D209" s="267"/>
      <c r="E209" s="241"/>
      <c r="F209" s="226"/>
      <c r="G209" s="239"/>
      <c r="H209" s="240"/>
      <c r="I209" s="240"/>
    </row>
    <row r="210" spans="1:9" s="299" customFormat="1" ht="12.5" x14ac:dyDescent="0.25">
      <c r="A210" s="224">
        <v>39</v>
      </c>
      <c r="B210" s="352" t="s">
        <v>137</v>
      </c>
      <c r="C210" s="234" t="s">
        <v>174</v>
      </c>
      <c r="D210" s="267"/>
      <c r="E210" s="241"/>
      <c r="F210" s="226"/>
      <c r="G210" s="239"/>
      <c r="H210" s="240"/>
      <c r="I210" s="240"/>
    </row>
    <row r="211" spans="1:9" s="299" customFormat="1" ht="12.5" x14ac:dyDescent="0.25">
      <c r="A211" s="224">
        <v>40</v>
      </c>
      <c r="B211" s="352"/>
      <c r="C211" s="234" t="s">
        <v>70</v>
      </c>
      <c r="D211" s="267"/>
      <c r="E211" s="241"/>
      <c r="F211" s="226"/>
      <c r="G211" s="239"/>
      <c r="H211" s="240"/>
      <c r="I211" s="240"/>
    </row>
    <row r="212" spans="1:9" s="299" customFormat="1" ht="12.5" x14ac:dyDescent="0.25">
      <c r="A212" s="224">
        <v>41</v>
      </c>
      <c r="B212" s="352"/>
      <c r="C212" s="234" t="s">
        <v>71</v>
      </c>
      <c r="D212" s="267"/>
      <c r="E212" s="241"/>
      <c r="F212" s="226"/>
      <c r="G212" s="239"/>
      <c r="H212" s="240"/>
      <c r="I212" s="240"/>
    </row>
    <row r="213" spans="1:9" s="299" customFormat="1" ht="12.5" x14ac:dyDescent="0.35">
      <c r="A213" s="224">
        <v>42</v>
      </c>
      <c r="B213" s="353" t="s">
        <v>138</v>
      </c>
      <c r="C213" s="237" t="s">
        <v>175</v>
      </c>
      <c r="D213" s="267"/>
      <c r="E213" s="241"/>
      <c r="F213" s="226"/>
      <c r="G213" s="239"/>
      <c r="H213" s="240"/>
      <c r="I213" s="240"/>
    </row>
    <row r="214" spans="1:9" s="299" customFormat="1" ht="13" thickBot="1" x14ac:dyDescent="0.4">
      <c r="A214" s="224">
        <v>43</v>
      </c>
      <c r="B214" s="354"/>
      <c r="C214" s="302" t="s">
        <v>176</v>
      </c>
      <c r="D214" s="269"/>
      <c r="E214" s="225"/>
      <c r="F214" s="240"/>
      <c r="G214" s="239"/>
      <c r="H214" s="240"/>
      <c r="I214" s="240"/>
    </row>
    <row r="215" spans="1:9" ht="14" thickBot="1" x14ac:dyDescent="0.4">
      <c r="A215" s="203" t="s">
        <v>177</v>
      </c>
      <c r="B215" s="258" t="s">
        <v>178</v>
      </c>
      <c r="C215" s="209" t="s">
        <v>74</v>
      </c>
      <c r="D215" s="265"/>
      <c r="E215" s="275" t="str">
        <f>C215</f>
        <v>LICENCIAMIENTO</v>
      </c>
      <c r="F215" s="24"/>
      <c r="G215" s="211"/>
      <c r="H215" s="24"/>
      <c r="I215" s="25"/>
    </row>
    <row r="216" spans="1:9" s="299" customFormat="1" ht="25" x14ac:dyDescent="0.35">
      <c r="A216" s="303">
        <v>1</v>
      </c>
      <c r="B216" s="400" t="s">
        <v>181</v>
      </c>
      <c r="C216" s="279" t="s">
        <v>179</v>
      </c>
      <c r="D216" s="266"/>
      <c r="E216" s="304"/>
      <c r="F216" s="244"/>
      <c r="G216" s="305"/>
      <c r="H216" s="306"/>
      <c r="I216" s="306"/>
    </row>
    <row r="217" spans="1:9" s="299" customFormat="1" ht="25.5" thickBot="1" x14ac:dyDescent="0.4">
      <c r="A217" s="218">
        <v>2</v>
      </c>
      <c r="B217" s="405"/>
      <c r="C217" s="231" t="s">
        <v>180</v>
      </c>
      <c r="D217" s="228"/>
      <c r="E217" s="220"/>
      <c r="F217" s="221"/>
      <c r="G217" s="232"/>
      <c r="H217" s="233"/>
      <c r="I217" s="233"/>
    </row>
    <row r="218" spans="1:9" ht="14" thickBot="1" x14ac:dyDescent="0.4">
      <c r="A218" s="180">
        <v>2</v>
      </c>
      <c r="B218" s="370" t="s">
        <v>145</v>
      </c>
      <c r="C218" s="371"/>
      <c r="D218" s="29" t="s">
        <v>19</v>
      </c>
      <c r="E218" s="372"/>
      <c r="F218" s="404"/>
      <c r="G218" s="23" t="s">
        <v>22</v>
      </c>
      <c r="H218" s="23" t="s">
        <v>23</v>
      </c>
      <c r="I218" s="301" t="s">
        <v>24</v>
      </c>
    </row>
    <row r="219" spans="1:9" ht="14" thickBot="1" x14ac:dyDescent="0.4">
      <c r="A219" s="308" t="s">
        <v>72</v>
      </c>
      <c r="B219" s="309" t="s">
        <v>73</v>
      </c>
      <c r="C219" s="310" t="s">
        <v>69</v>
      </c>
      <c r="D219" s="311"/>
      <c r="E219" s="368" t="str">
        <f>C219</f>
        <v>Implementación</v>
      </c>
      <c r="F219" s="369"/>
      <c r="G219" s="312"/>
      <c r="H219" s="312"/>
      <c r="I219" s="313"/>
    </row>
    <row r="220" spans="1:9" s="299" customFormat="1" ht="37.5" x14ac:dyDescent="0.35">
      <c r="A220" s="247">
        <v>1</v>
      </c>
      <c r="B220" s="260" t="s">
        <v>148</v>
      </c>
      <c r="C220" s="307" t="s">
        <v>140</v>
      </c>
      <c r="D220" s="243">
        <v>1</v>
      </c>
      <c r="E220" s="248"/>
      <c r="F220" s="406" t="s">
        <v>77</v>
      </c>
      <c r="G220" s="249"/>
      <c r="H220" s="250"/>
      <c r="I220" s="250"/>
    </row>
    <row r="221" spans="1:9" s="299" customFormat="1" ht="12.5" x14ac:dyDescent="0.25">
      <c r="A221" s="251">
        <v>2</v>
      </c>
      <c r="B221" s="375" t="s">
        <v>147</v>
      </c>
      <c r="C221" s="245" t="s">
        <v>182</v>
      </c>
      <c r="D221" s="246">
        <v>1</v>
      </c>
      <c r="E221" s="225"/>
      <c r="F221" s="407"/>
      <c r="G221" s="238"/>
      <c r="H221" s="226"/>
      <c r="I221" s="226"/>
    </row>
    <row r="222" spans="1:9" s="299" customFormat="1" ht="12.5" x14ac:dyDescent="0.25">
      <c r="A222" s="251">
        <v>3</v>
      </c>
      <c r="B222" s="375"/>
      <c r="C222" s="245" t="s">
        <v>183</v>
      </c>
      <c r="D222" s="246">
        <v>1</v>
      </c>
      <c r="E222" s="225"/>
      <c r="F222" s="407"/>
      <c r="G222" s="238"/>
      <c r="H222" s="226"/>
      <c r="I222" s="226"/>
    </row>
    <row r="223" spans="1:9" s="299" customFormat="1" ht="12.5" x14ac:dyDescent="0.25">
      <c r="A223" s="251">
        <v>4</v>
      </c>
      <c r="B223" s="375"/>
      <c r="C223" s="245" t="s">
        <v>184</v>
      </c>
      <c r="D223" s="246">
        <v>1</v>
      </c>
      <c r="E223" s="225"/>
      <c r="F223" s="407"/>
      <c r="G223" s="238"/>
      <c r="H223" s="226"/>
      <c r="I223" s="226"/>
    </row>
    <row r="224" spans="1:9" s="299" customFormat="1" ht="12.5" x14ac:dyDescent="0.25">
      <c r="A224" s="251">
        <v>5</v>
      </c>
      <c r="B224" s="375"/>
      <c r="C224" s="245" t="s">
        <v>185</v>
      </c>
      <c r="D224" s="246">
        <v>1</v>
      </c>
      <c r="E224" s="225"/>
      <c r="F224" s="407"/>
      <c r="G224" s="238"/>
      <c r="H224" s="226"/>
      <c r="I224" s="226"/>
    </row>
    <row r="225" spans="1:9" s="299" customFormat="1" ht="13" thickBot="1" x14ac:dyDescent="0.3">
      <c r="A225" s="322">
        <v>6</v>
      </c>
      <c r="B225" s="376"/>
      <c r="C225" s="323" t="s">
        <v>186</v>
      </c>
      <c r="D225" s="324">
        <v>1</v>
      </c>
      <c r="E225" s="225"/>
      <c r="F225" s="408"/>
      <c r="G225" s="239"/>
      <c r="H225" s="240"/>
      <c r="I225" s="240"/>
    </row>
    <row r="226" spans="1:9" ht="14" thickBot="1" x14ac:dyDescent="0.4">
      <c r="A226" s="97">
        <v>3</v>
      </c>
      <c r="B226" s="370" t="s">
        <v>143</v>
      </c>
      <c r="C226" s="371"/>
      <c r="D226" s="29" t="s">
        <v>19</v>
      </c>
      <c r="E226" s="372"/>
      <c r="F226" s="372"/>
      <c r="G226" s="23" t="s">
        <v>22</v>
      </c>
      <c r="H226" s="23" t="s">
        <v>23</v>
      </c>
      <c r="I226" s="21" t="s">
        <v>24</v>
      </c>
    </row>
    <row r="227" spans="1:9" ht="14" thickBot="1" x14ac:dyDescent="0.4">
      <c r="A227" s="318" t="s">
        <v>75</v>
      </c>
      <c r="B227" s="319" t="s">
        <v>76</v>
      </c>
      <c r="C227" s="320" t="s">
        <v>335</v>
      </c>
      <c r="D227" s="321"/>
      <c r="E227" s="373" t="str">
        <f>C227</f>
        <v>Soporte y mantenimiento</v>
      </c>
      <c r="F227" s="374"/>
      <c r="G227" s="162"/>
      <c r="H227" s="162"/>
      <c r="I227" s="18"/>
    </row>
    <row r="228" spans="1:9" s="299" customFormat="1" ht="63" thickBot="1" x14ac:dyDescent="0.4">
      <c r="A228" s="314">
        <v>1</v>
      </c>
      <c r="B228" s="315" t="s">
        <v>141</v>
      </c>
      <c r="C228" s="316" t="s">
        <v>142</v>
      </c>
      <c r="D228" s="317">
        <v>1</v>
      </c>
      <c r="E228" s="250"/>
      <c r="F228" s="252" t="s">
        <v>77</v>
      </c>
      <c r="G228" s="253"/>
      <c r="H228" s="254"/>
      <c r="I228" s="254"/>
    </row>
    <row r="229" spans="1:9" x14ac:dyDescent="0.35">
      <c r="A229" s="397" t="s">
        <v>78</v>
      </c>
      <c r="B229" s="398"/>
      <c r="C229" s="362"/>
      <c r="D229" s="363"/>
      <c r="E229" s="364"/>
      <c r="F229" s="1"/>
      <c r="G229" s="1"/>
      <c r="H229" s="1"/>
      <c r="I229" s="1"/>
    </row>
    <row r="230" spans="1:9" x14ac:dyDescent="0.35">
      <c r="A230" s="395" t="s">
        <v>79</v>
      </c>
      <c r="B230" s="396"/>
      <c r="C230" s="365"/>
      <c r="D230" s="366"/>
      <c r="E230" s="367"/>
      <c r="F230" s="1"/>
      <c r="G230" s="1"/>
      <c r="H230" s="1"/>
      <c r="I230" s="1"/>
    </row>
    <row r="231" spans="1:9" x14ac:dyDescent="0.35">
      <c r="A231" s="395" t="s">
        <v>80</v>
      </c>
      <c r="B231" s="396"/>
      <c r="C231" s="365"/>
      <c r="D231" s="366"/>
      <c r="E231" s="367"/>
      <c r="F231" s="1"/>
      <c r="G231" s="1"/>
      <c r="H231" s="1"/>
      <c r="I231" s="1"/>
    </row>
    <row r="232" spans="1:9" ht="14" thickBot="1" x14ac:dyDescent="0.4">
      <c r="A232" s="393" t="s">
        <v>81</v>
      </c>
      <c r="B232" s="394"/>
      <c r="C232" s="359"/>
      <c r="D232" s="360"/>
      <c r="E232" s="361"/>
      <c r="F232" s="1"/>
      <c r="G232" s="1"/>
      <c r="H232" s="1"/>
      <c r="I232" s="1"/>
    </row>
  </sheetData>
  <sheetProtection sheet="1" formatCells="0" formatColumns="0" formatRows="0" selectLockedCells="1"/>
  <customSheetViews>
    <customSheetView guid="{B344FB07-4E4E-4356-8360-9C856BDF4D28}" scale="130" topLeftCell="A479">
      <selection activeCell="B480" sqref="B480:D480"/>
      <pageMargins left="0" right="0" top="0" bottom="0" header="0" footer="0"/>
      <pageSetup orientation="portrait" r:id="rId1"/>
    </customSheetView>
    <customSheetView guid="{77337186-7B91-4AA7-8A9B-A289906DCABD}" showPageBreaks="1" printArea="1" view="pageBreakPreview">
      <selection activeCell="C546" sqref="C546"/>
      <pageMargins left="0" right="0" top="0" bottom="0" header="0" footer="0"/>
      <pageSetup scale="46" orientation="portrait" r:id="rId2"/>
    </customSheetView>
  </customSheetViews>
  <mergeCells count="44">
    <mergeCell ref="E218:F218"/>
    <mergeCell ref="B216:B217"/>
    <mergeCell ref="F220:F225"/>
    <mergeCell ref="B196:B199"/>
    <mergeCell ref="B206:B209"/>
    <mergeCell ref="B218:C218"/>
    <mergeCell ref="B172:B176"/>
    <mergeCell ref="B177:B178"/>
    <mergeCell ref="B179:B182"/>
    <mergeCell ref="B184:B189"/>
    <mergeCell ref="A1:F5"/>
    <mergeCell ref="A6:C6"/>
    <mergeCell ref="E6:F6"/>
    <mergeCell ref="B8:C8"/>
    <mergeCell ref="E8:F8"/>
    <mergeCell ref="C232:E232"/>
    <mergeCell ref="C229:E229"/>
    <mergeCell ref="C230:E230"/>
    <mergeCell ref="C231:E231"/>
    <mergeCell ref="E219:F219"/>
    <mergeCell ref="B226:C226"/>
    <mergeCell ref="E226:F226"/>
    <mergeCell ref="E227:F227"/>
    <mergeCell ref="B221:B225"/>
    <mergeCell ref="A232:B232"/>
    <mergeCell ref="A231:B231"/>
    <mergeCell ref="A230:B230"/>
    <mergeCell ref="A229:B229"/>
    <mergeCell ref="B210:B212"/>
    <mergeCell ref="B213:B214"/>
    <mergeCell ref="E9:F9"/>
    <mergeCell ref="B10:B63"/>
    <mergeCell ref="B126:B170"/>
    <mergeCell ref="B190:B195"/>
    <mergeCell ref="F10:F63"/>
    <mergeCell ref="B200:B205"/>
    <mergeCell ref="B74:B78"/>
    <mergeCell ref="B65:B73"/>
    <mergeCell ref="B121:B124"/>
    <mergeCell ref="B117:B120"/>
    <mergeCell ref="B115:B116"/>
    <mergeCell ref="B97:B114"/>
    <mergeCell ref="B87:B96"/>
    <mergeCell ref="B80:B85"/>
  </mergeCells>
  <pageMargins left="0.7" right="0.7" top="0.75" bottom="0.75" header="0.3" footer="0.3"/>
  <pageSetup scale="46"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C7E7B-224D-4A18-90A9-1069074519BF}">
  <dimension ref="A1:K32"/>
  <sheetViews>
    <sheetView view="pageBreakPreview" zoomScaleNormal="100" zoomScaleSheetLayoutView="100" workbookViewId="0">
      <selection activeCell="I15" sqref="I15"/>
    </sheetView>
  </sheetViews>
  <sheetFormatPr baseColWidth="10" defaultColWidth="39.6328125" defaultRowHeight="13.5" x14ac:dyDescent="0.3"/>
  <cols>
    <col min="1" max="1" width="2.1796875" style="118" bestFit="1" customWidth="1"/>
    <col min="2" max="2" width="37.7265625" style="131" bestFit="1" customWidth="1"/>
    <col min="3" max="3" width="20.81640625" style="109" customWidth="1"/>
    <col min="4" max="4" width="12.90625" style="109" bestFit="1" customWidth="1"/>
    <col min="5" max="5" width="17.36328125" style="109" bestFit="1" customWidth="1"/>
    <col min="6" max="6" width="18.90625" style="119" bestFit="1" customWidth="1"/>
    <col min="7" max="7" width="26.1796875" style="133" hidden="1" customWidth="1"/>
    <col min="8" max="8" width="8.36328125" style="109" bestFit="1" customWidth="1"/>
    <col min="9" max="9" width="22.7265625" style="109" bestFit="1" customWidth="1"/>
    <col min="10" max="10" width="27.54296875" style="109" bestFit="1" customWidth="1"/>
    <col min="11" max="11" width="1.6328125" style="108" bestFit="1" customWidth="1"/>
    <col min="12" max="16384" width="39.6328125" style="109"/>
  </cols>
  <sheetData>
    <row r="1" spans="1:11" s="106" customFormat="1" x14ac:dyDescent="0.25">
      <c r="A1" s="417" t="s">
        <v>82</v>
      </c>
      <c r="B1" s="418"/>
      <c r="C1" s="418"/>
      <c r="D1" s="418"/>
      <c r="E1" s="418"/>
      <c r="F1" s="418"/>
      <c r="G1" s="418"/>
      <c r="H1" s="418"/>
      <c r="I1" s="418"/>
      <c r="J1" s="105"/>
    </row>
    <row r="2" spans="1:11" s="106" customFormat="1" x14ac:dyDescent="0.25">
      <c r="A2" s="419"/>
      <c r="B2" s="420"/>
      <c r="C2" s="420"/>
      <c r="D2" s="420"/>
      <c r="E2" s="420"/>
      <c r="F2" s="420"/>
      <c r="G2" s="420"/>
      <c r="H2" s="420"/>
      <c r="I2" s="420"/>
      <c r="J2" s="107"/>
    </row>
    <row r="3" spans="1:11" s="106" customFormat="1" x14ac:dyDescent="0.25">
      <c r="A3" s="419"/>
      <c r="B3" s="420"/>
      <c r="C3" s="420"/>
      <c r="D3" s="420"/>
      <c r="E3" s="420"/>
      <c r="F3" s="420"/>
      <c r="G3" s="420"/>
      <c r="H3" s="420"/>
      <c r="I3" s="420"/>
      <c r="J3" s="107"/>
    </row>
    <row r="4" spans="1:11" s="106" customFormat="1" x14ac:dyDescent="0.25">
      <c r="A4" s="419"/>
      <c r="B4" s="420"/>
      <c r="C4" s="420"/>
      <c r="D4" s="420"/>
      <c r="E4" s="420"/>
      <c r="F4" s="420"/>
      <c r="G4" s="420"/>
      <c r="H4" s="420"/>
      <c r="I4" s="420"/>
      <c r="J4" s="107"/>
    </row>
    <row r="5" spans="1:11" s="106" customFormat="1" x14ac:dyDescent="0.25">
      <c r="A5" s="419"/>
      <c r="B5" s="420"/>
      <c r="C5" s="420"/>
      <c r="D5" s="420"/>
      <c r="E5" s="420"/>
      <c r="F5" s="420"/>
      <c r="G5" s="420"/>
      <c r="H5" s="420"/>
      <c r="I5" s="420"/>
      <c r="J5" s="107"/>
    </row>
    <row r="6" spans="1:11" x14ac:dyDescent="0.3">
      <c r="A6" s="421"/>
      <c r="B6" s="422"/>
      <c r="C6" s="422"/>
      <c r="D6" s="422"/>
      <c r="E6" s="422"/>
      <c r="F6" s="422"/>
      <c r="G6" s="422"/>
      <c r="H6" s="422"/>
      <c r="I6" s="422"/>
      <c r="J6" s="423"/>
    </row>
    <row r="7" spans="1:11" x14ac:dyDescent="0.3">
      <c r="A7" s="424" t="s">
        <v>83</v>
      </c>
      <c r="B7" s="425"/>
      <c r="C7" s="428" t="s">
        <v>84</v>
      </c>
      <c r="D7" s="429"/>
      <c r="E7" s="429"/>
      <c r="F7" s="429"/>
      <c r="G7" s="429"/>
      <c r="H7" s="429"/>
      <c r="I7" s="430"/>
      <c r="J7" s="110"/>
    </row>
    <row r="8" spans="1:11" x14ac:dyDescent="0.3">
      <c r="A8" s="426"/>
      <c r="B8" s="427"/>
      <c r="C8" s="431" t="s">
        <v>85</v>
      </c>
      <c r="D8" s="431" t="s">
        <v>86</v>
      </c>
      <c r="E8" s="431" t="s">
        <v>87</v>
      </c>
      <c r="F8" s="431" t="s">
        <v>88</v>
      </c>
      <c r="G8" s="431" t="s">
        <v>89</v>
      </c>
      <c r="H8" s="431" t="s">
        <v>90</v>
      </c>
      <c r="I8" s="434" t="s">
        <v>91</v>
      </c>
      <c r="J8" s="434" t="s">
        <v>92</v>
      </c>
    </row>
    <row r="9" spans="1:11" x14ac:dyDescent="0.3">
      <c r="A9" s="437" t="s">
        <v>93</v>
      </c>
      <c r="B9" s="438"/>
      <c r="C9" s="432"/>
      <c r="D9" s="432"/>
      <c r="E9" s="432"/>
      <c r="F9" s="432"/>
      <c r="G9" s="432"/>
      <c r="H9" s="432"/>
      <c r="I9" s="435"/>
      <c r="J9" s="435"/>
    </row>
    <row r="10" spans="1:11" x14ac:dyDescent="0.3">
      <c r="A10" s="439"/>
      <c r="B10" s="440"/>
      <c r="C10" s="433"/>
      <c r="D10" s="433"/>
      <c r="E10" s="433"/>
      <c r="F10" s="433"/>
      <c r="G10" s="433"/>
      <c r="H10" s="433"/>
      <c r="I10" s="436"/>
      <c r="J10" s="436"/>
      <c r="K10" s="108" t="s">
        <v>94</v>
      </c>
    </row>
    <row r="11" spans="1:11" s="114" customFormat="1" ht="14" thickBot="1" x14ac:dyDescent="0.4">
      <c r="A11" s="447"/>
      <c r="B11" s="448"/>
      <c r="C11" s="449"/>
      <c r="D11" s="450"/>
      <c r="E11" s="450"/>
      <c r="F11" s="450"/>
      <c r="G11" s="450"/>
      <c r="H11" s="451"/>
      <c r="I11" s="111"/>
      <c r="J11" s="112"/>
      <c r="K11" s="113" t="s">
        <v>94</v>
      </c>
    </row>
    <row r="12" spans="1:11" ht="14" thickBot="1" x14ac:dyDescent="0.35">
      <c r="A12" s="115">
        <v>1</v>
      </c>
      <c r="B12" s="130" t="str">
        <f>Perfiles!A2</f>
        <v>Un (1) Gerente de proyecto</v>
      </c>
      <c r="C12" s="126"/>
      <c r="D12" s="122"/>
      <c r="E12" s="126"/>
      <c r="F12" s="127"/>
      <c r="G12" s="135"/>
      <c r="H12" s="136">
        <v>1</v>
      </c>
      <c r="I12" s="116"/>
      <c r="J12" s="117" t="s">
        <v>95</v>
      </c>
    </row>
    <row r="13" spans="1:11" ht="14" thickBot="1" x14ac:dyDescent="0.35">
      <c r="A13" s="115">
        <v>2</v>
      </c>
      <c r="B13" s="130" t="str">
        <f>Perfiles!A3</f>
        <v>Un (1) desarrollador web senior</v>
      </c>
      <c r="C13" s="122"/>
      <c r="D13" s="122"/>
      <c r="E13" s="126"/>
      <c r="F13" s="127"/>
      <c r="G13" s="135"/>
      <c r="H13" s="136">
        <v>1</v>
      </c>
      <c r="I13" s="116"/>
      <c r="J13" s="117" t="s">
        <v>95</v>
      </c>
    </row>
    <row r="14" spans="1:11" ht="14" thickBot="1" x14ac:dyDescent="0.35">
      <c r="A14" s="115">
        <v>3</v>
      </c>
      <c r="B14" s="130" t="str">
        <f>Perfiles!A4</f>
        <v>Un (1) Desarrollador UX Senior</v>
      </c>
      <c r="C14" s="122"/>
      <c r="D14" s="122"/>
      <c r="E14" s="122"/>
      <c r="F14" s="124"/>
      <c r="G14" s="135"/>
      <c r="H14" s="136">
        <v>1</v>
      </c>
      <c r="I14" s="116"/>
      <c r="J14" s="117" t="s">
        <v>95</v>
      </c>
    </row>
    <row r="15" spans="1:11" ht="14" thickBot="1" x14ac:dyDescent="0.35">
      <c r="A15" s="115">
        <v>4</v>
      </c>
      <c r="B15" s="130" t="str">
        <f>Perfiles!A5</f>
        <v>Un (1) desarrolladores web semi senior</v>
      </c>
      <c r="C15" s="126"/>
      <c r="D15" s="122"/>
      <c r="E15" s="126"/>
      <c r="F15" s="124"/>
      <c r="G15" s="135"/>
      <c r="H15" s="136">
        <v>1</v>
      </c>
      <c r="I15" s="116"/>
      <c r="J15" s="117" t="s">
        <v>95</v>
      </c>
    </row>
    <row r="16" spans="1:11" ht="14" thickBot="1" x14ac:dyDescent="0.35">
      <c r="A16" s="115">
        <v>5</v>
      </c>
      <c r="B16" s="130" t="str">
        <f>Perfiles!A6</f>
        <v>Un (1) SEO Especialista</v>
      </c>
      <c r="C16" s="122"/>
      <c r="D16" s="122"/>
      <c r="E16" s="122"/>
      <c r="F16" s="124"/>
      <c r="G16" s="135"/>
      <c r="H16" s="136">
        <v>1</v>
      </c>
      <c r="I16" s="116"/>
      <c r="J16" s="117" t="s">
        <v>95</v>
      </c>
    </row>
    <row r="17" spans="1:11" ht="14" thickBot="1" x14ac:dyDescent="0.35">
      <c r="A17" s="115">
        <v>6</v>
      </c>
      <c r="B17" s="130" t="str">
        <f>Perfiles!A7</f>
        <v>Un (1) Diseñador gráfico y/o Maquetador Web.</v>
      </c>
      <c r="C17" s="123"/>
      <c r="D17" s="123"/>
      <c r="E17" s="123"/>
      <c r="F17" s="125"/>
      <c r="G17" s="135"/>
      <c r="H17" s="136">
        <v>1</v>
      </c>
      <c r="I17" s="116"/>
      <c r="J17" s="117" t="s">
        <v>95</v>
      </c>
    </row>
    <row r="18" spans="1:11" ht="14" thickBot="1" x14ac:dyDescent="0.35">
      <c r="A18" s="115">
        <v>7</v>
      </c>
      <c r="B18" s="339" t="str">
        <f>Perfiles!A8</f>
        <v>Un (1) Oficial de seguridad de la información.</v>
      </c>
      <c r="C18" s="123"/>
      <c r="D18" s="123"/>
      <c r="E18" s="123"/>
      <c r="F18" s="125"/>
      <c r="G18" s="135"/>
      <c r="H18" s="136">
        <v>1</v>
      </c>
      <c r="I18" s="116"/>
      <c r="J18" s="117" t="s">
        <v>95</v>
      </c>
    </row>
    <row r="19" spans="1:11" x14ac:dyDescent="0.3">
      <c r="K19" s="109"/>
    </row>
    <row r="20" spans="1:11" ht="36.5" customHeight="1" x14ac:dyDescent="0.3">
      <c r="B20" s="452" t="s">
        <v>96</v>
      </c>
      <c r="C20" s="452"/>
      <c r="D20" s="452"/>
      <c r="E20" s="452"/>
      <c r="F20" s="452"/>
      <c r="G20" s="452"/>
      <c r="H20" s="452"/>
      <c r="I20" s="452"/>
      <c r="K20" s="109"/>
    </row>
    <row r="21" spans="1:11" ht="14.5" thickBot="1" x14ac:dyDescent="0.35">
      <c r="B21" s="132"/>
      <c r="C21" s="120"/>
      <c r="D21" s="120"/>
      <c r="E21" s="120"/>
      <c r="F21" s="120"/>
      <c r="G21" s="129"/>
      <c r="H21" s="120"/>
      <c r="I21" s="120"/>
      <c r="K21" s="109"/>
    </row>
    <row r="22" spans="1:11" x14ac:dyDescent="0.3">
      <c r="B22" s="137" t="s">
        <v>97</v>
      </c>
      <c r="C22" s="453"/>
      <c r="D22" s="454"/>
      <c r="E22" s="454"/>
      <c r="F22" s="454"/>
      <c r="G22" s="455"/>
      <c r="K22" s="109"/>
    </row>
    <row r="23" spans="1:11" x14ac:dyDescent="0.3">
      <c r="B23" s="138" t="s">
        <v>79</v>
      </c>
      <c r="C23" s="441"/>
      <c r="D23" s="442"/>
      <c r="E23" s="442"/>
      <c r="F23" s="442"/>
      <c r="G23" s="443"/>
      <c r="K23" s="109"/>
    </row>
    <row r="24" spans="1:11" x14ac:dyDescent="0.3">
      <c r="B24" s="138" t="s">
        <v>80</v>
      </c>
      <c r="C24" s="441"/>
      <c r="D24" s="442"/>
      <c r="E24" s="442"/>
      <c r="F24" s="442"/>
      <c r="G24" s="443"/>
      <c r="K24" s="109"/>
    </row>
    <row r="25" spans="1:11" ht="14" thickBot="1" x14ac:dyDescent="0.35">
      <c r="B25" s="139" t="s">
        <v>81</v>
      </c>
      <c r="C25" s="444"/>
      <c r="D25" s="445"/>
      <c r="E25" s="445"/>
      <c r="F25" s="445"/>
      <c r="G25" s="446"/>
      <c r="K25" s="109"/>
    </row>
    <row r="26" spans="1:11" x14ac:dyDescent="0.3">
      <c r="K26" s="109"/>
    </row>
    <row r="27" spans="1:11" x14ac:dyDescent="0.3">
      <c r="B27" s="131" t="s">
        <v>94</v>
      </c>
      <c r="F27" s="121" t="s">
        <v>94</v>
      </c>
      <c r="G27" s="134"/>
      <c r="H27" s="108"/>
      <c r="K27" s="109"/>
    </row>
    <row r="29" spans="1:11" x14ac:dyDescent="0.3">
      <c r="F29" s="109"/>
      <c r="G29" s="128"/>
      <c r="K29" s="109"/>
    </row>
    <row r="30" spans="1:11" x14ac:dyDescent="0.3">
      <c r="F30" s="109"/>
      <c r="G30" s="128"/>
      <c r="K30" s="109"/>
    </row>
    <row r="31" spans="1:11" x14ac:dyDescent="0.3">
      <c r="F31" s="109"/>
      <c r="G31" s="128"/>
      <c r="K31" s="109"/>
    </row>
    <row r="32" spans="1:11" x14ac:dyDescent="0.3">
      <c r="F32" s="109"/>
      <c r="G32" s="128"/>
      <c r="K32" s="109"/>
    </row>
  </sheetData>
  <sheetProtection sheet="1" formatColumns="0" formatRows="0" selectLockedCells="1"/>
  <mergeCells count="20">
    <mergeCell ref="C24:G24"/>
    <mergeCell ref="C25:G25"/>
    <mergeCell ref="I8:I10"/>
    <mergeCell ref="A11:B11"/>
    <mergeCell ref="C11:H11"/>
    <mergeCell ref="B20:I20"/>
    <mergeCell ref="C22:G22"/>
    <mergeCell ref="C23:G23"/>
    <mergeCell ref="A1:I5"/>
    <mergeCell ref="A6:J6"/>
    <mergeCell ref="A7:B8"/>
    <mergeCell ref="C7:I7"/>
    <mergeCell ref="C8:C10"/>
    <mergeCell ref="D8:D10"/>
    <mergeCell ref="E8:E10"/>
    <mergeCell ref="F8:F10"/>
    <mergeCell ref="G8:G10"/>
    <mergeCell ref="H8:H10"/>
    <mergeCell ref="J8:J10"/>
    <mergeCell ref="A9:B10"/>
  </mergeCells>
  <pageMargins left="0.7" right="0.7" top="0.75" bottom="0.75" header="0.3" footer="0.3"/>
  <pageSetup scale="3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6D1CC-4814-4E0D-A9CC-DD44611EC494}">
  <dimension ref="A1:D9"/>
  <sheetViews>
    <sheetView workbookViewId="0"/>
  </sheetViews>
  <sheetFormatPr baseColWidth="10" defaultColWidth="31.90625" defaultRowHeight="14.5" x14ac:dyDescent="0.35"/>
  <cols>
    <col min="1" max="1" width="30.54296875" style="333" bestFit="1" customWidth="1"/>
    <col min="2" max="2" width="31.90625" style="337"/>
    <col min="3" max="4" width="31.90625" style="338"/>
    <col min="5" max="16384" width="31.90625" style="333"/>
  </cols>
  <sheetData>
    <row r="1" spans="1:4" ht="15" thickBot="1" x14ac:dyDescent="0.4">
      <c r="A1" s="331" t="s">
        <v>337</v>
      </c>
      <c r="B1" s="332" t="s">
        <v>338</v>
      </c>
      <c r="C1" s="328" t="s">
        <v>339</v>
      </c>
      <c r="D1" s="327" t="s">
        <v>340</v>
      </c>
    </row>
    <row r="2" spans="1:4" ht="60.5" thickBot="1" x14ac:dyDescent="0.4">
      <c r="A2" s="334" t="s">
        <v>341</v>
      </c>
      <c r="B2" s="335">
        <v>0.5</v>
      </c>
      <c r="C2" s="329" t="s">
        <v>342</v>
      </c>
      <c r="D2" s="329" t="s">
        <v>343</v>
      </c>
    </row>
    <row r="3" spans="1:4" ht="60.5" thickBot="1" x14ac:dyDescent="0.4">
      <c r="A3" s="334" t="s">
        <v>344</v>
      </c>
      <c r="B3" s="335">
        <v>1</v>
      </c>
      <c r="C3" s="329" t="s">
        <v>345</v>
      </c>
      <c r="D3" s="329" t="s">
        <v>346</v>
      </c>
    </row>
    <row r="4" spans="1:4" ht="80.5" thickBot="1" x14ac:dyDescent="0.4">
      <c r="A4" s="334" t="s">
        <v>358</v>
      </c>
      <c r="B4" s="336">
        <v>1</v>
      </c>
      <c r="C4" s="330" t="s">
        <v>359</v>
      </c>
      <c r="D4" s="330" t="s">
        <v>361</v>
      </c>
    </row>
    <row r="5" spans="1:4" ht="40.5" thickBot="1" x14ac:dyDescent="0.4">
      <c r="A5" s="334" t="s">
        <v>360</v>
      </c>
      <c r="B5" s="335">
        <v>1</v>
      </c>
      <c r="C5" s="329" t="s">
        <v>347</v>
      </c>
      <c r="D5" s="329" t="s">
        <v>348</v>
      </c>
    </row>
    <row r="6" spans="1:4" ht="150.5" thickBot="1" x14ac:dyDescent="0.4">
      <c r="A6" s="334" t="s">
        <v>355</v>
      </c>
      <c r="B6" s="336">
        <v>0.5</v>
      </c>
      <c r="C6" s="330" t="s">
        <v>357</v>
      </c>
      <c r="D6" s="330" t="s">
        <v>356</v>
      </c>
    </row>
    <row r="7" spans="1:4" ht="40.5" thickBot="1" x14ac:dyDescent="0.4">
      <c r="A7" s="334" t="s">
        <v>349</v>
      </c>
      <c r="B7" s="335">
        <v>0.5</v>
      </c>
      <c r="C7" s="329" t="s">
        <v>350</v>
      </c>
      <c r="D7" s="329" t="s">
        <v>351</v>
      </c>
    </row>
    <row r="8" spans="1:4" x14ac:dyDescent="0.35">
      <c r="A8" s="456" t="s">
        <v>352</v>
      </c>
      <c r="B8" s="458">
        <v>0.25</v>
      </c>
      <c r="C8" s="460" t="s">
        <v>353</v>
      </c>
      <c r="D8" s="460" t="s">
        <v>354</v>
      </c>
    </row>
    <row r="9" spans="1:4" ht="15" thickBot="1" x14ac:dyDescent="0.4">
      <c r="A9" s="457"/>
      <c r="B9" s="459"/>
      <c r="C9" s="461"/>
      <c r="D9" s="461"/>
    </row>
  </sheetData>
  <sheetProtection sheet="1" objects="1" scenarios="1"/>
  <mergeCells count="4">
    <mergeCell ref="A8:A9"/>
    <mergeCell ref="B8:B9"/>
    <mergeCell ref="C8:C9"/>
    <mergeCell ref="D8:D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45F68-4BA4-4B23-B6E1-5D3229AE6B45}">
  <dimension ref="A1:I36"/>
  <sheetViews>
    <sheetView view="pageBreakPreview" topLeftCell="B1" zoomScaleNormal="100" zoomScaleSheetLayoutView="100" workbookViewId="0">
      <selection activeCell="C24" sqref="C24"/>
    </sheetView>
  </sheetViews>
  <sheetFormatPr baseColWidth="10" defaultColWidth="11.453125" defaultRowHeight="13.5" x14ac:dyDescent="0.35"/>
  <cols>
    <col min="1" max="1" width="10.54296875" style="194" customWidth="1"/>
    <col min="2" max="2" width="40.7265625" style="195" customWidth="1"/>
    <col min="3" max="3" width="32" style="195" customWidth="1"/>
    <col min="4" max="4" width="21.453125" style="195" customWidth="1"/>
    <col min="5" max="5" width="16.1796875" style="195" customWidth="1"/>
    <col min="6" max="6" width="16.453125" style="114" customWidth="1"/>
    <col min="7" max="7" width="16.453125" style="114" bestFit="1" customWidth="1"/>
    <col min="8" max="8" width="24.7265625" style="196" customWidth="1"/>
    <col min="9" max="9" width="11.81640625" style="196" bestFit="1" customWidth="1"/>
    <col min="10" max="10" width="21" style="114" bestFit="1" customWidth="1"/>
    <col min="11" max="16384" width="11.453125" style="114"/>
  </cols>
  <sheetData>
    <row r="1" spans="1:9" s="106" customFormat="1" ht="15" customHeight="1" x14ac:dyDescent="0.25">
      <c r="A1" s="417" t="s">
        <v>98</v>
      </c>
      <c r="B1" s="418"/>
      <c r="C1" s="418"/>
      <c r="D1" s="418"/>
      <c r="E1" s="418"/>
      <c r="F1" s="418"/>
      <c r="G1" s="418"/>
      <c r="H1" s="418"/>
      <c r="I1" s="418"/>
    </row>
    <row r="2" spans="1:9" s="106" customFormat="1" ht="12" customHeight="1" x14ac:dyDescent="0.25">
      <c r="A2" s="419"/>
      <c r="B2" s="420"/>
      <c r="C2" s="420"/>
      <c r="D2" s="420"/>
      <c r="E2" s="420"/>
      <c r="F2" s="420"/>
      <c r="G2" s="420"/>
      <c r="H2" s="420"/>
      <c r="I2" s="420"/>
    </row>
    <row r="3" spans="1:9" s="106" customFormat="1" ht="12" customHeight="1" x14ac:dyDescent="0.25">
      <c r="A3" s="419"/>
      <c r="B3" s="420"/>
      <c r="C3" s="420"/>
      <c r="D3" s="420"/>
      <c r="E3" s="420"/>
      <c r="F3" s="420"/>
      <c r="G3" s="420"/>
      <c r="H3" s="420"/>
      <c r="I3" s="420"/>
    </row>
    <row r="4" spans="1:9" s="106" customFormat="1" ht="12" customHeight="1" x14ac:dyDescent="0.25">
      <c r="A4" s="419"/>
      <c r="B4" s="420"/>
      <c r="C4" s="420"/>
      <c r="D4" s="420"/>
      <c r="E4" s="420"/>
      <c r="F4" s="420"/>
      <c r="G4" s="420"/>
      <c r="H4" s="420"/>
      <c r="I4" s="420"/>
    </row>
    <row r="5" spans="1:9" s="106" customFormat="1" ht="14.25" customHeight="1" thickBot="1" x14ac:dyDescent="0.3">
      <c r="A5" s="467"/>
      <c r="B5" s="468"/>
      <c r="C5" s="468"/>
      <c r="D5" s="468"/>
      <c r="E5" s="468"/>
      <c r="F5" s="468"/>
      <c r="G5" s="468"/>
      <c r="H5" s="468"/>
      <c r="I5" s="468"/>
    </row>
    <row r="6" spans="1:9" ht="15" x14ac:dyDescent="0.35">
      <c r="A6" s="469" t="s">
        <v>99</v>
      </c>
      <c r="B6" s="470"/>
      <c r="C6" s="470"/>
      <c r="D6" s="470"/>
      <c r="E6" s="470"/>
      <c r="F6" s="470"/>
      <c r="G6" s="470"/>
      <c r="H6" s="470"/>
      <c r="I6" s="470"/>
    </row>
    <row r="7" spans="1:9" ht="27" x14ac:dyDescent="0.35">
      <c r="A7" s="471" t="s">
        <v>16</v>
      </c>
      <c r="B7" s="434" t="s">
        <v>100</v>
      </c>
      <c r="C7" s="434" t="s">
        <v>101</v>
      </c>
      <c r="D7" s="182" t="s">
        <v>102</v>
      </c>
      <c r="E7" s="434" t="s">
        <v>103</v>
      </c>
      <c r="F7" s="182" t="s">
        <v>104</v>
      </c>
      <c r="G7" s="182" t="s">
        <v>105</v>
      </c>
      <c r="H7" s="434" t="s">
        <v>106</v>
      </c>
      <c r="I7" s="182" t="s">
        <v>107</v>
      </c>
    </row>
    <row r="8" spans="1:9" ht="15.75" customHeight="1" x14ac:dyDescent="0.35">
      <c r="A8" s="472"/>
      <c r="B8" s="436"/>
      <c r="C8" s="436"/>
      <c r="D8" s="175" t="s">
        <v>108</v>
      </c>
      <c r="E8" s="436"/>
      <c r="F8" s="182" t="s">
        <v>109</v>
      </c>
      <c r="G8" s="182" t="s">
        <v>109</v>
      </c>
      <c r="H8" s="436"/>
      <c r="I8" s="183">
        <v>877803</v>
      </c>
    </row>
    <row r="9" spans="1:9" x14ac:dyDescent="0.35">
      <c r="A9" s="184">
        <v>1</v>
      </c>
      <c r="B9" s="156"/>
      <c r="C9" s="157"/>
      <c r="D9" s="157"/>
      <c r="E9" s="157"/>
      <c r="F9" s="158"/>
      <c r="G9" s="158"/>
      <c r="H9" s="159">
        <v>0</v>
      </c>
      <c r="I9" s="160">
        <f t="shared" ref="I9:I30" si="0">+H9/$I$8</f>
        <v>0</v>
      </c>
    </row>
    <row r="10" spans="1:9" x14ac:dyDescent="0.35">
      <c r="A10" s="184">
        <v>2</v>
      </c>
      <c r="B10" s="156"/>
      <c r="C10" s="157"/>
      <c r="D10" s="157"/>
      <c r="E10" s="157"/>
      <c r="F10" s="158"/>
      <c r="G10" s="158"/>
      <c r="H10" s="159">
        <v>0</v>
      </c>
      <c r="I10" s="160">
        <f t="shared" si="0"/>
        <v>0</v>
      </c>
    </row>
    <row r="11" spans="1:9" x14ac:dyDescent="0.35">
      <c r="A11" s="184">
        <v>3</v>
      </c>
      <c r="B11" s="156"/>
      <c r="C11" s="157"/>
      <c r="D11" s="157"/>
      <c r="E11" s="157"/>
      <c r="F11" s="158"/>
      <c r="G11" s="158"/>
      <c r="H11" s="159">
        <v>0</v>
      </c>
      <c r="I11" s="160">
        <f t="shared" si="0"/>
        <v>0</v>
      </c>
    </row>
    <row r="12" spans="1:9" x14ac:dyDescent="0.35">
      <c r="A12" s="184">
        <v>4</v>
      </c>
      <c r="B12" s="156"/>
      <c r="C12" s="157"/>
      <c r="D12" s="157"/>
      <c r="E12" s="157"/>
      <c r="F12" s="158"/>
      <c r="G12" s="158"/>
      <c r="H12" s="159">
        <v>0</v>
      </c>
      <c r="I12" s="160">
        <f t="shared" si="0"/>
        <v>0</v>
      </c>
    </row>
    <row r="13" spans="1:9" x14ac:dyDescent="0.35">
      <c r="A13" s="184">
        <v>5</v>
      </c>
      <c r="B13" s="156"/>
      <c r="C13" s="157"/>
      <c r="D13" s="157"/>
      <c r="E13" s="157"/>
      <c r="F13" s="158"/>
      <c r="G13" s="158"/>
      <c r="H13" s="159">
        <v>0</v>
      </c>
      <c r="I13" s="160">
        <f t="shared" si="0"/>
        <v>0</v>
      </c>
    </row>
    <row r="14" spans="1:9" x14ac:dyDescent="0.35">
      <c r="A14" s="184">
        <v>6</v>
      </c>
      <c r="B14" s="156"/>
      <c r="C14" s="157"/>
      <c r="D14" s="157"/>
      <c r="E14" s="157"/>
      <c r="F14" s="158"/>
      <c r="G14" s="158"/>
      <c r="H14" s="159">
        <v>0</v>
      </c>
      <c r="I14" s="160">
        <f t="shared" si="0"/>
        <v>0</v>
      </c>
    </row>
    <row r="15" spans="1:9" x14ac:dyDescent="0.35">
      <c r="A15" s="184">
        <v>7</v>
      </c>
      <c r="B15" s="156"/>
      <c r="C15" s="157"/>
      <c r="D15" s="157"/>
      <c r="E15" s="157"/>
      <c r="F15" s="158"/>
      <c r="G15" s="158"/>
      <c r="H15" s="159">
        <v>0</v>
      </c>
      <c r="I15" s="160">
        <f t="shared" si="0"/>
        <v>0</v>
      </c>
    </row>
    <row r="16" spans="1:9" x14ac:dyDescent="0.35">
      <c r="A16" s="184">
        <v>8</v>
      </c>
      <c r="B16" s="156"/>
      <c r="C16" s="157"/>
      <c r="D16" s="157"/>
      <c r="E16" s="157"/>
      <c r="F16" s="158"/>
      <c r="G16" s="158"/>
      <c r="H16" s="159">
        <v>0</v>
      </c>
      <c r="I16" s="160">
        <f t="shared" si="0"/>
        <v>0</v>
      </c>
    </row>
    <row r="17" spans="1:9" x14ac:dyDescent="0.35">
      <c r="A17" s="184">
        <v>9</v>
      </c>
      <c r="B17" s="156"/>
      <c r="C17" s="157"/>
      <c r="D17" s="157"/>
      <c r="E17" s="157"/>
      <c r="F17" s="158"/>
      <c r="G17" s="158"/>
      <c r="H17" s="159">
        <v>0</v>
      </c>
      <c r="I17" s="160">
        <f t="shared" si="0"/>
        <v>0</v>
      </c>
    </row>
    <row r="18" spans="1:9" x14ac:dyDescent="0.35">
      <c r="A18" s="184">
        <v>10</v>
      </c>
      <c r="B18" s="156"/>
      <c r="C18" s="157"/>
      <c r="D18" s="157"/>
      <c r="E18" s="157"/>
      <c r="F18" s="158"/>
      <c r="G18" s="158"/>
      <c r="H18" s="159">
        <v>0</v>
      </c>
      <c r="I18" s="160">
        <f t="shared" si="0"/>
        <v>0</v>
      </c>
    </row>
    <row r="19" spans="1:9" x14ac:dyDescent="0.35">
      <c r="A19" s="184">
        <v>11</v>
      </c>
      <c r="B19" s="156"/>
      <c r="C19" s="157"/>
      <c r="D19" s="157"/>
      <c r="E19" s="157"/>
      <c r="F19" s="158"/>
      <c r="G19" s="158"/>
      <c r="H19" s="159">
        <v>0</v>
      </c>
      <c r="I19" s="160">
        <f t="shared" si="0"/>
        <v>0</v>
      </c>
    </row>
    <row r="20" spans="1:9" x14ac:dyDescent="0.35">
      <c r="A20" s="184">
        <v>12</v>
      </c>
      <c r="B20" s="156"/>
      <c r="C20" s="157"/>
      <c r="D20" s="157"/>
      <c r="E20" s="157"/>
      <c r="F20" s="158"/>
      <c r="G20" s="158"/>
      <c r="H20" s="159">
        <v>0</v>
      </c>
      <c r="I20" s="160">
        <f t="shared" si="0"/>
        <v>0</v>
      </c>
    </row>
    <row r="21" spans="1:9" x14ac:dyDescent="0.35">
      <c r="A21" s="184">
        <v>13</v>
      </c>
      <c r="B21" s="156"/>
      <c r="C21" s="157"/>
      <c r="D21" s="157"/>
      <c r="E21" s="157"/>
      <c r="F21" s="158"/>
      <c r="G21" s="158"/>
      <c r="H21" s="159">
        <v>0</v>
      </c>
      <c r="I21" s="160">
        <f t="shared" si="0"/>
        <v>0</v>
      </c>
    </row>
    <row r="22" spans="1:9" x14ac:dyDescent="0.35">
      <c r="A22" s="184">
        <v>14</v>
      </c>
      <c r="B22" s="156"/>
      <c r="C22" s="157"/>
      <c r="D22" s="157"/>
      <c r="E22" s="157"/>
      <c r="F22" s="158"/>
      <c r="G22" s="158"/>
      <c r="H22" s="159">
        <v>0</v>
      </c>
      <c r="I22" s="160">
        <f t="shared" si="0"/>
        <v>0</v>
      </c>
    </row>
    <row r="23" spans="1:9" x14ac:dyDescent="0.35">
      <c r="A23" s="184">
        <v>15</v>
      </c>
      <c r="B23" s="156"/>
      <c r="C23" s="157"/>
      <c r="D23" s="157"/>
      <c r="E23" s="157"/>
      <c r="F23" s="158"/>
      <c r="G23" s="158"/>
      <c r="H23" s="159">
        <v>0</v>
      </c>
      <c r="I23" s="160">
        <f t="shared" si="0"/>
        <v>0</v>
      </c>
    </row>
    <row r="24" spans="1:9" x14ac:dyDescent="0.35">
      <c r="A24" s="184">
        <v>16</v>
      </c>
      <c r="B24" s="156"/>
      <c r="C24" s="157"/>
      <c r="D24" s="157"/>
      <c r="E24" s="157"/>
      <c r="F24" s="158"/>
      <c r="G24" s="158"/>
      <c r="H24" s="159">
        <v>0</v>
      </c>
      <c r="I24" s="160">
        <f t="shared" si="0"/>
        <v>0</v>
      </c>
    </row>
    <row r="25" spans="1:9" x14ac:dyDescent="0.35">
      <c r="A25" s="184">
        <v>17</v>
      </c>
      <c r="B25" s="156"/>
      <c r="C25" s="157"/>
      <c r="D25" s="157"/>
      <c r="E25" s="157"/>
      <c r="F25" s="158"/>
      <c r="G25" s="158"/>
      <c r="H25" s="159">
        <v>0</v>
      </c>
      <c r="I25" s="160">
        <f t="shared" si="0"/>
        <v>0</v>
      </c>
    </row>
    <row r="26" spans="1:9" x14ac:dyDescent="0.35">
      <c r="A26" s="184">
        <v>18</v>
      </c>
      <c r="B26" s="156"/>
      <c r="C26" s="157"/>
      <c r="D26" s="157"/>
      <c r="E26" s="157"/>
      <c r="F26" s="158"/>
      <c r="G26" s="158"/>
      <c r="H26" s="159">
        <v>0</v>
      </c>
      <c r="I26" s="160">
        <f t="shared" si="0"/>
        <v>0</v>
      </c>
    </row>
    <row r="27" spans="1:9" x14ac:dyDescent="0.35">
      <c r="A27" s="184">
        <v>19</v>
      </c>
      <c r="B27" s="156"/>
      <c r="C27" s="157"/>
      <c r="D27" s="157"/>
      <c r="E27" s="157"/>
      <c r="F27" s="158"/>
      <c r="G27" s="158"/>
      <c r="H27" s="159">
        <v>0</v>
      </c>
      <c r="I27" s="160">
        <f t="shared" si="0"/>
        <v>0</v>
      </c>
    </row>
    <row r="28" spans="1:9" x14ac:dyDescent="0.35">
      <c r="A28" s="184">
        <v>20</v>
      </c>
      <c r="B28" s="156"/>
      <c r="C28" s="157"/>
      <c r="D28" s="157"/>
      <c r="E28" s="157"/>
      <c r="F28" s="158"/>
      <c r="G28" s="158"/>
      <c r="H28" s="159">
        <v>0</v>
      </c>
      <c r="I28" s="160">
        <f t="shared" si="0"/>
        <v>0</v>
      </c>
    </row>
    <row r="29" spans="1:9" x14ac:dyDescent="0.35">
      <c r="A29" s="184">
        <v>21</v>
      </c>
      <c r="B29" s="156"/>
      <c r="C29" s="157"/>
      <c r="D29" s="157"/>
      <c r="E29" s="157"/>
      <c r="F29" s="158"/>
      <c r="G29" s="158"/>
      <c r="H29" s="159">
        <v>0</v>
      </c>
      <c r="I29" s="160">
        <f t="shared" si="0"/>
        <v>0</v>
      </c>
    </row>
    <row r="30" spans="1:9" ht="14" thickBot="1" x14ac:dyDescent="0.4">
      <c r="A30" s="185">
        <v>22</v>
      </c>
      <c r="B30" s="186"/>
      <c r="C30" s="187"/>
      <c r="D30" s="187"/>
      <c r="E30" s="187"/>
      <c r="F30" s="188"/>
      <c r="G30" s="188"/>
      <c r="H30" s="189">
        <v>0</v>
      </c>
      <c r="I30" s="190">
        <f t="shared" si="0"/>
        <v>0</v>
      </c>
    </row>
    <row r="31" spans="1:9" ht="14.5" thickTop="1" thickBot="1" x14ac:dyDescent="0.4">
      <c r="A31" s="462" t="s">
        <v>110</v>
      </c>
      <c r="B31" s="463"/>
      <c r="C31" s="463"/>
      <c r="D31" s="191"/>
      <c r="E31" s="191"/>
      <c r="F31" s="191"/>
      <c r="G31" s="191"/>
      <c r="H31" s="192">
        <f>SUM(H9:H30)</f>
        <v>0</v>
      </c>
      <c r="I31" s="193">
        <f>SUM(I9:I30)</f>
        <v>0</v>
      </c>
    </row>
    <row r="32" spans="1:9" ht="14" thickBot="1" x14ac:dyDescent="0.4"/>
    <row r="33" spans="1:9" ht="15" customHeight="1" x14ac:dyDescent="0.35">
      <c r="A33" s="114"/>
      <c r="B33" s="197" t="s">
        <v>97</v>
      </c>
      <c r="C33" s="464"/>
      <c r="D33" s="454"/>
      <c r="E33" s="454"/>
      <c r="F33" s="454"/>
      <c r="G33" s="454"/>
      <c r="H33" s="455"/>
      <c r="I33" s="114"/>
    </row>
    <row r="34" spans="1:9" x14ac:dyDescent="0.35">
      <c r="A34" s="114"/>
      <c r="B34" s="198" t="s">
        <v>79</v>
      </c>
      <c r="C34" s="465"/>
      <c r="D34" s="442"/>
      <c r="E34" s="442"/>
      <c r="F34" s="442"/>
      <c r="G34" s="442"/>
      <c r="H34" s="443"/>
      <c r="I34" s="114"/>
    </row>
    <row r="35" spans="1:9" x14ac:dyDescent="0.35">
      <c r="A35" s="114"/>
      <c r="B35" s="198" t="s">
        <v>80</v>
      </c>
      <c r="C35" s="465"/>
      <c r="D35" s="442"/>
      <c r="E35" s="442"/>
      <c r="F35" s="442"/>
      <c r="G35" s="442"/>
      <c r="H35" s="443"/>
      <c r="I35" s="114"/>
    </row>
    <row r="36" spans="1:9" ht="15.75" customHeight="1" thickBot="1" x14ac:dyDescent="0.4">
      <c r="A36" s="114"/>
      <c r="B36" s="199" t="s">
        <v>81</v>
      </c>
      <c r="C36" s="466"/>
      <c r="D36" s="445"/>
      <c r="E36" s="445"/>
      <c r="F36" s="445"/>
      <c r="G36" s="445"/>
      <c r="H36" s="446"/>
      <c r="I36" s="114"/>
    </row>
  </sheetData>
  <sheetProtection sheet="1" formatColumns="0" formatRows="0" selectLockedCells="1"/>
  <mergeCells count="12">
    <mergeCell ref="A1:I5"/>
    <mergeCell ref="A6:I6"/>
    <mergeCell ref="A7:A8"/>
    <mergeCell ref="B7:B8"/>
    <mergeCell ref="C7:C8"/>
    <mergeCell ref="E7:E8"/>
    <mergeCell ref="H7:H8"/>
    <mergeCell ref="A31:C31"/>
    <mergeCell ref="C33:H33"/>
    <mergeCell ref="C34:H34"/>
    <mergeCell ref="C35:H35"/>
    <mergeCell ref="C36:H36"/>
  </mergeCells>
  <pageMargins left="0.7" right="0.7" top="0.75" bottom="0.75" header="0.3" footer="0.3"/>
  <pageSetup scale="44" orientation="portrait" verticalDpi="120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6"/>
  <sheetViews>
    <sheetView view="pageBreakPreview" zoomScaleNormal="100" zoomScaleSheetLayoutView="100" workbookViewId="0">
      <selection activeCell="D12" sqref="D12"/>
    </sheetView>
  </sheetViews>
  <sheetFormatPr baseColWidth="10" defaultColWidth="11.453125" defaultRowHeight="14.5" x14ac:dyDescent="0.35"/>
  <cols>
    <col min="1" max="1" width="12.7265625" style="70" customWidth="1"/>
    <col min="2" max="2" width="15.54296875" style="71" customWidth="1"/>
    <col min="3" max="3" width="46.26953125" style="72" customWidth="1"/>
    <col min="4" max="4" width="12" style="73" customWidth="1"/>
    <col min="5" max="5" width="18.1796875" style="55" customWidth="1"/>
    <col min="6" max="6" width="7.1796875" style="55" customWidth="1"/>
    <col min="7" max="7" width="17.453125" style="55" bestFit="1" customWidth="1"/>
    <col min="8" max="8" width="20.1796875" style="55" bestFit="1" customWidth="1"/>
    <col min="9" max="9" width="17.453125" style="55" bestFit="1" customWidth="1"/>
    <col min="10" max="10" width="26.54296875" style="53" customWidth="1"/>
    <col min="11" max="11" width="31.1796875" style="54" bestFit="1" customWidth="1"/>
    <col min="12" max="12" width="28.54296875" style="55" bestFit="1" customWidth="1"/>
    <col min="13" max="16384" width="11.453125" style="55"/>
  </cols>
  <sheetData>
    <row r="1" spans="1:11" s="32" customFormat="1" ht="15" customHeight="1" x14ac:dyDescent="0.25">
      <c r="A1" s="489" t="s">
        <v>111</v>
      </c>
      <c r="B1" s="490"/>
      <c r="C1" s="490"/>
      <c r="D1" s="490"/>
      <c r="E1" s="490"/>
      <c r="F1" s="490"/>
      <c r="G1" s="490"/>
      <c r="H1" s="491"/>
      <c r="I1" s="163"/>
      <c r="J1" s="30"/>
      <c r="K1" s="31"/>
    </row>
    <row r="2" spans="1:11" s="32" customFormat="1" ht="12" customHeight="1" x14ac:dyDescent="0.25">
      <c r="A2" s="492"/>
      <c r="B2" s="493"/>
      <c r="C2" s="493"/>
      <c r="D2" s="493"/>
      <c r="E2" s="493"/>
      <c r="F2" s="493"/>
      <c r="G2" s="493"/>
      <c r="H2" s="494"/>
      <c r="I2" s="163"/>
      <c r="J2" s="30"/>
      <c r="K2" s="31"/>
    </row>
    <row r="3" spans="1:11" s="32" customFormat="1" ht="12" customHeight="1" x14ac:dyDescent="0.25">
      <c r="A3" s="492"/>
      <c r="B3" s="493"/>
      <c r="C3" s="493"/>
      <c r="D3" s="493"/>
      <c r="E3" s="493"/>
      <c r="F3" s="493"/>
      <c r="G3" s="493"/>
      <c r="H3" s="494"/>
      <c r="I3" s="163"/>
      <c r="J3" s="30"/>
      <c r="K3" s="31"/>
    </row>
    <row r="4" spans="1:11" s="32" customFormat="1" ht="19.5" customHeight="1" x14ac:dyDescent="0.25">
      <c r="A4" s="492"/>
      <c r="B4" s="493"/>
      <c r="C4" s="493"/>
      <c r="D4" s="493"/>
      <c r="E4" s="493"/>
      <c r="F4" s="493"/>
      <c r="G4" s="493"/>
      <c r="H4" s="494"/>
      <c r="I4" s="163"/>
      <c r="J4" s="30"/>
      <c r="K4" s="31"/>
    </row>
    <row r="5" spans="1:11" s="32" customFormat="1" ht="6" customHeight="1" thickBot="1" x14ac:dyDescent="0.3">
      <c r="A5" s="495"/>
      <c r="B5" s="496"/>
      <c r="C5" s="496"/>
      <c r="D5" s="496"/>
      <c r="E5" s="496"/>
      <c r="F5" s="496"/>
      <c r="G5" s="496"/>
      <c r="H5" s="497"/>
      <c r="I5" s="163"/>
      <c r="J5" s="30"/>
      <c r="K5" s="31"/>
    </row>
    <row r="6" spans="1:11" s="32" customFormat="1" ht="18.75" customHeight="1" x14ac:dyDescent="0.25">
      <c r="A6" s="498" t="s">
        <v>112</v>
      </c>
      <c r="B6" s="499"/>
      <c r="C6" s="499"/>
      <c r="D6" s="499"/>
      <c r="E6" s="499"/>
      <c r="F6" s="499"/>
      <c r="G6" s="499"/>
      <c r="H6" s="500"/>
      <c r="I6" s="33"/>
      <c r="J6" s="30"/>
      <c r="K6" s="31"/>
    </row>
    <row r="7" spans="1:11" s="37" customFormat="1" ht="12" x14ac:dyDescent="0.3">
      <c r="A7" s="501" t="s">
        <v>16</v>
      </c>
      <c r="B7" s="502" t="s">
        <v>113</v>
      </c>
      <c r="C7" s="502" t="s">
        <v>114</v>
      </c>
      <c r="D7" s="503" t="s">
        <v>115</v>
      </c>
      <c r="E7" s="504" t="s">
        <v>144</v>
      </c>
      <c r="F7" s="504"/>
      <c r="G7" s="504"/>
      <c r="H7" s="505"/>
      <c r="I7" s="34"/>
      <c r="J7" s="35"/>
      <c r="K7" s="36"/>
    </row>
    <row r="8" spans="1:11" s="37" customFormat="1" ht="23" x14ac:dyDescent="0.3">
      <c r="A8" s="501"/>
      <c r="B8" s="502"/>
      <c r="C8" s="502"/>
      <c r="D8" s="503"/>
      <c r="E8" s="164" t="s">
        <v>116</v>
      </c>
      <c r="F8" s="164" t="s">
        <v>117</v>
      </c>
      <c r="G8" s="164" t="s">
        <v>118</v>
      </c>
      <c r="H8" s="165" t="s">
        <v>119</v>
      </c>
      <c r="I8" s="34"/>
      <c r="J8" s="35"/>
      <c r="K8" s="36"/>
    </row>
    <row r="9" spans="1:11" s="37" customFormat="1" ht="12" x14ac:dyDescent="0.3">
      <c r="A9" s="501"/>
      <c r="B9" s="502"/>
      <c r="C9" s="502"/>
      <c r="D9" s="503"/>
      <c r="E9" s="504" t="s">
        <v>120</v>
      </c>
      <c r="F9" s="504"/>
      <c r="G9" s="504"/>
      <c r="H9" s="505"/>
      <c r="I9" s="34"/>
      <c r="J9" s="35"/>
      <c r="K9" s="36"/>
    </row>
    <row r="10" spans="1:11" s="44" customFormat="1" ht="25.5" customHeight="1" x14ac:dyDescent="0.3">
      <c r="A10" s="38">
        <f>'EMR '!A218</f>
        <v>2</v>
      </c>
      <c r="B10" s="486" t="str">
        <f>'EMR '!B218:C218</f>
        <v>IMPLEMENTACION</v>
      </c>
      <c r="C10" s="487"/>
      <c r="D10" s="39">
        <f>+D11</f>
        <v>1</v>
      </c>
      <c r="E10" s="40">
        <f>E11</f>
        <v>0</v>
      </c>
      <c r="F10" s="40"/>
      <c r="G10" s="40">
        <f>G11</f>
        <v>0</v>
      </c>
      <c r="H10" s="40">
        <f>H11</f>
        <v>0</v>
      </c>
      <c r="I10" s="41"/>
      <c r="J10" s="42"/>
      <c r="K10" s="43"/>
    </row>
    <row r="11" spans="1:11" s="37" customFormat="1" ht="21" customHeight="1" x14ac:dyDescent="0.3">
      <c r="A11" s="45" t="str">
        <f>'EMR '!A219</f>
        <v>2.1</v>
      </c>
      <c r="B11" s="488" t="str">
        <f>'EMR '!B219</f>
        <v>EMR-21</v>
      </c>
      <c r="C11" s="488"/>
      <c r="D11" s="46">
        <f>SUM(D12)</f>
        <v>1</v>
      </c>
      <c r="E11" s="47">
        <f>SUM(E12:E17)</f>
        <v>0</v>
      </c>
      <c r="F11" s="47"/>
      <c r="G11" s="47">
        <f>SUM(G12:G17)</f>
        <v>0</v>
      </c>
      <c r="H11" s="48">
        <f>SUM(H12:H17)</f>
        <v>0</v>
      </c>
      <c r="I11" s="41"/>
      <c r="J11" s="35"/>
      <c r="K11" s="36"/>
    </row>
    <row r="12" spans="1:11" ht="55" customHeight="1" x14ac:dyDescent="0.35">
      <c r="A12" s="49">
        <f>'EMR '!A220</f>
        <v>1</v>
      </c>
      <c r="B12" s="473" t="str">
        <f>'EMR '!C220</f>
        <v>Implementacion de los Micrositios, páginas, módulos y desarrollos adicionales de acuerdo al detalle del anexo tecnico No. 3 en su numeral 4, y de acuerdo con el cumplimiento de las obligaciones especificas, caracteristicas tecnicas, caracteristicas de seguridad, y gestión de proyectos, enumeradas en los EMR anteriormente descritos</v>
      </c>
      <c r="C12" s="474"/>
      <c r="D12" s="173">
        <v>1</v>
      </c>
      <c r="E12" s="181">
        <v>0</v>
      </c>
      <c r="F12" s="174">
        <v>0</v>
      </c>
      <c r="G12" s="50">
        <f>(+E12*F12)*D12</f>
        <v>0</v>
      </c>
      <c r="H12" s="51">
        <f t="shared" ref="H12:H17" si="0">(D12*E12)+G12</f>
        <v>0</v>
      </c>
      <c r="I12" s="52"/>
    </row>
    <row r="13" spans="1:11" ht="26.5" customHeight="1" x14ac:dyDescent="0.35">
      <c r="A13" s="49">
        <f>'EMR '!A221</f>
        <v>2</v>
      </c>
      <c r="B13" s="473" t="str">
        <f>'EMR '!C221</f>
        <v>OPA: Campus Virtual de acuerdo con las especificaciones tecnicas del numeral 5 del anexo tecnico No.3</v>
      </c>
      <c r="C13" s="474"/>
      <c r="D13" s="173">
        <v>1</v>
      </c>
      <c r="E13" s="181">
        <v>0</v>
      </c>
      <c r="F13" s="174">
        <v>0</v>
      </c>
      <c r="G13" s="50">
        <f t="shared" ref="G13" si="1">(+E13*F13)*D13</f>
        <v>0</v>
      </c>
      <c r="H13" s="51">
        <f t="shared" si="0"/>
        <v>0</v>
      </c>
      <c r="I13" s="52"/>
    </row>
    <row r="14" spans="1:11" ht="24" customHeight="1" x14ac:dyDescent="0.35">
      <c r="A14" s="49">
        <f>'EMR '!A222</f>
        <v>3</v>
      </c>
      <c r="B14" s="473" t="str">
        <f>'EMR '!C222</f>
        <v>OPA: Consulta resultados Diagnósticos. de acuerdo con las especificaciones tecnicas del numeral 5 del anexo tecnico No.3</v>
      </c>
      <c r="C14" s="474"/>
      <c r="D14" s="173">
        <v>1</v>
      </c>
      <c r="E14" s="181">
        <v>0</v>
      </c>
      <c r="F14" s="174">
        <v>0</v>
      </c>
      <c r="G14" s="50">
        <f>(+E14*F14)*D14</f>
        <v>0</v>
      </c>
      <c r="H14" s="51">
        <f t="shared" si="0"/>
        <v>0</v>
      </c>
      <c r="I14" s="52"/>
    </row>
    <row r="15" spans="1:11" ht="24.65" customHeight="1" x14ac:dyDescent="0.35">
      <c r="A15" s="49">
        <f>'EMR '!A223</f>
        <v>4</v>
      </c>
      <c r="B15" s="473" t="str">
        <f>'EMR '!C223</f>
        <v>Trámite: Autorización servicios de salud de acuerdo con las especificaciones tecnicas del numeral 5 del anexo tecnico No.3</v>
      </c>
      <c r="C15" s="474"/>
      <c r="D15" s="173">
        <v>1</v>
      </c>
      <c r="E15" s="181">
        <v>0</v>
      </c>
      <c r="F15" s="174">
        <v>0</v>
      </c>
      <c r="G15" s="50">
        <f>(+E15*F15)*D15</f>
        <v>0</v>
      </c>
      <c r="H15" s="51">
        <f t="shared" si="0"/>
        <v>0</v>
      </c>
      <c r="I15" s="52"/>
    </row>
    <row r="16" spans="1:11" ht="24" customHeight="1" x14ac:dyDescent="0.35">
      <c r="A16" s="49">
        <f>'EMR '!A224</f>
        <v>5</v>
      </c>
      <c r="B16" s="473" t="str">
        <f>'EMR '!C224</f>
        <v>Trámite: Solicitud Historia Clínica de acuerdo con las especificaciones tecnicas del numeral 5 del anexo tecnico No.3</v>
      </c>
      <c r="C16" s="474"/>
      <c r="D16" s="173">
        <v>1</v>
      </c>
      <c r="E16" s="181">
        <v>0</v>
      </c>
      <c r="F16" s="174">
        <v>0</v>
      </c>
      <c r="G16" s="50">
        <f>(+E16*F16)*D16</f>
        <v>0</v>
      </c>
      <c r="H16" s="51">
        <f t="shared" si="0"/>
        <v>0</v>
      </c>
      <c r="I16" s="52"/>
    </row>
    <row r="17" spans="1:11" ht="23.15" customHeight="1" x14ac:dyDescent="0.35">
      <c r="A17" s="49">
        <f>'EMR '!A225</f>
        <v>6</v>
      </c>
      <c r="B17" s="473" t="str">
        <f>'EMR '!C225</f>
        <v>Trámite: Solicitud de cita médica de acuerdo con las especificaciones tecnicas del numeral 5 del anexo tecnico No.3</v>
      </c>
      <c r="C17" s="474"/>
      <c r="D17" s="173">
        <v>1</v>
      </c>
      <c r="E17" s="181">
        <v>0</v>
      </c>
      <c r="F17" s="174">
        <v>0</v>
      </c>
      <c r="G17" s="50">
        <f>(+E17*F17)*D17</f>
        <v>0</v>
      </c>
      <c r="H17" s="51">
        <f t="shared" si="0"/>
        <v>0</v>
      </c>
      <c r="I17" s="52"/>
    </row>
    <row r="18" spans="1:11" s="53" customFormat="1" ht="23.25" customHeight="1" x14ac:dyDescent="0.35">
      <c r="A18" s="38">
        <f>'EMR '!A226</f>
        <v>3</v>
      </c>
      <c r="B18" s="486" t="str">
        <f>'EMR '!B226</f>
        <v>SOPORTE Y MANTENIMIENTO</v>
      </c>
      <c r="C18" s="487"/>
      <c r="D18" s="39">
        <f>D19</f>
        <v>1</v>
      </c>
      <c r="E18" s="40">
        <f>E19</f>
        <v>0</v>
      </c>
      <c r="F18" s="40"/>
      <c r="G18" s="40">
        <f>G19</f>
        <v>0</v>
      </c>
      <c r="H18" s="40">
        <f>SUM(H19)</f>
        <v>0</v>
      </c>
      <c r="I18" s="57"/>
      <c r="J18" s="140"/>
      <c r="K18" s="54"/>
    </row>
    <row r="19" spans="1:11" s="53" customFormat="1" ht="15" customHeight="1" x14ac:dyDescent="0.35">
      <c r="A19" s="45" t="str">
        <f>'EMR '!A227</f>
        <v>3.1</v>
      </c>
      <c r="B19" s="475" t="str">
        <f>'EMR '!B227</f>
        <v>EMR-31</v>
      </c>
      <c r="C19" s="476"/>
      <c r="D19" s="46">
        <f>SUM(D20:D20)</f>
        <v>1</v>
      </c>
      <c r="E19" s="47">
        <f>SUM(E20:E20)</f>
        <v>0</v>
      </c>
      <c r="F19" s="47"/>
      <c r="G19" s="47">
        <f>SUM(G20:G20)</f>
        <v>0</v>
      </c>
      <c r="H19" s="48">
        <f>SUM(H20:H20)</f>
        <v>0</v>
      </c>
      <c r="I19" s="41"/>
      <c r="K19" s="54"/>
    </row>
    <row r="20" spans="1:11" s="53" customFormat="1" ht="51.65" customHeight="1" x14ac:dyDescent="0.35">
      <c r="A20" s="49">
        <f>'EMR '!A228</f>
        <v>1</v>
      </c>
      <c r="B20" s="473" t="str">
        <f>'EMR '!C228</f>
        <v>El contratista deberá brindar la estabilización y soporte técnico durante un año, a partir de la entrega a satisfacción del portal Web Institucional durante un (1) año a partir de la entrega a satisfacción de acuerdo con las especificaciones tecnicas del numeral 8 del anexo tecnico No.3.</v>
      </c>
      <c r="C20" s="474"/>
      <c r="D20" s="173">
        <v>1</v>
      </c>
      <c r="E20" s="56">
        <v>0</v>
      </c>
      <c r="F20" s="174">
        <v>0.19</v>
      </c>
      <c r="G20" s="50">
        <f>(+E20*F20)*D20</f>
        <v>0</v>
      </c>
      <c r="H20" s="51">
        <f>(D20*E20)+G20</f>
        <v>0</v>
      </c>
      <c r="I20" s="58"/>
      <c r="K20" s="54"/>
    </row>
    <row r="21" spans="1:11" s="53" customFormat="1" ht="15" thickBot="1" x14ac:dyDescent="0.4">
      <c r="A21" s="477"/>
      <c r="B21" s="478"/>
      <c r="C21" s="479" t="s">
        <v>121</v>
      </c>
      <c r="D21" s="480"/>
      <c r="E21" s="59"/>
      <c r="F21" s="59"/>
      <c r="G21" s="59">
        <f>G10+G18</f>
        <v>0</v>
      </c>
      <c r="H21" s="172">
        <f>H10+H18</f>
        <v>0</v>
      </c>
      <c r="I21" s="60"/>
      <c r="K21" s="54"/>
    </row>
    <row r="22" spans="1:11" s="53" customFormat="1" x14ac:dyDescent="0.35">
      <c r="A22" s="61"/>
      <c r="B22" s="61"/>
      <c r="C22" s="61"/>
      <c r="D22" s="61"/>
      <c r="E22" s="61"/>
      <c r="F22" s="61"/>
      <c r="G22" s="61"/>
      <c r="H22" s="61"/>
      <c r="I22" s="62"/>
      <c r="K22" s="54"/>
    </row>
    <row r="23" spans="1:11" s="53" customFormat="1" ht="15" thickBot="1" x14ac:dyDescent="0.4">
      <c r="A23" s="61"/>
      <c r="B23" s="61"/>
      <c r="C23" s="61"/>
      <c r="D23" s="61"/>
      <c r="E23" s="61"/>
      <c r="F23" s="61"/>
      <c r="G23" s="61"/>
      <c r="H23" s="61"/>
      <c r="I23" s="63"/>
      <c r="K23" s="54"/>
    </row>
    <row r="24" spans="1:11" s="53" customFormat="1" ht="37.5" customHeight="1" x14ac:dyDescent="0.35">
      <c r="A24" s="481" t="s">
        <v>97</v>
      </c>
      <c r="B24" s="482"/>
      <c r="C24" s="483"/>
      <c r="D24" s="484"/>
      <c r="E24" s="484"/>
      <c r="F24" s="484"/>
      <c r="G24" s="485"/>
      <c r="H24" s="61"/>
      <c r="I24" s="63"/>
      <c r="K24" s="54"/>
    </row>
    <row r="25" spans="1:11" s="53" customFormat="1" x14ac:dyDescent="0.35">
      <c r="A25" s="395" t="s">
        <v>79</v>
      </c>
      <c r="B25" s="396"/>
      <c r="C25" s="365"/>
      <c r="D25" s="366"/>
      <c r="E25" s="366"/>
      <c r="F25" s="366"/>
      <c r="G25" s="367"/>
      <c r="H25" s="61"/>
      <c r="I25" s="63"/>
      <c r="K25" s="54"/>
    </row>
    <row r="26" spans="1:11" s="53" customFormat="1" x14ac:dyDescent="0.35">
      <c r="A26" s="395" t="s">
        <v>80</v>
      </c>
      <c r="B26" s="396"/>
      <c r="C26" s="365"/>
      <c r="D26" s="366"/>
      <c r="E26" s="366"/>
      <c r="F26" s="366"/>
      <c r="G26" s="367"/>
      <c r="H26" s="61"/>
      <c r="I26" s="63"/>
      <c r="J26" s="141"/>
      <c r="K26" s="54"/>
    </row>
    <row r="27" spans="1:11" s="53" customFormat="1" ht="15" thickBot="1" x14ac:dyDescent="0.4">
      <c r="A27" s="393" t="s">
        <v>81</v>
      </c>
      <c r="B27" s="394"/>
      <c r="C27" s="359"/>
      <c r="D27" s="360"/>
      <c r="E27" s="360"/>
      <c r="F27" s="360"/>
      <c r="G27" s="361"/>
      <c r="H27" s="61"/>
      <c r="I27" s="63"/>
      <c r="J27" s="141"/>
      <c r="K27" s="142"/>
    </row>
    <row r="28" spans="1:11" s="53" customFormat="1" x14ac:dyDescent="0.35">
      <c r="A28" s="61"/>
      <c r="B28" s="61"/>
      <c r="C28" s="61"/>
      <c r="D28" s="61"/>
      <c r="E28" s="61"/>
      <c r="F28" s="61"/>
      <c r="G28" s="61"/>
      <c r="H28" s="61"/>
      <c r="I28" s="63"/>
      <c r="K28" s="54"/>
    </row>
    <row r="29" spans="1:11" s="53" customFormat="1" x14ac:dyDescent="0.35">
      <c r="A29" s="64"/>
      <c r="B29" s="64"/>
      <c r="C29" s="64"/>
      <c r="D29" s="64"/>
      <c r="E29" s="64"/>
      <c r="F29" s="64"/>
      <c r="G29" s="64"/>
      <c r="H29" s="64"/>
      <c r="I29" s="63"/>
      <c r="K29" s="54"/>
    </row>
    <row r="30" spans="1:11" s="53" customFormat="1" x14ac:dyDescent="0.35">
      <c r="A30" s="65"/>
      <c r="B30" s="66"/>
      <c r="C30" s="67"/>
      <c r="D30" s="68"/>
      <c r="E30" s="69"/>
      <c r="F30" s="69"/>
      <c r="G30" s="69"/>
      <c r="H30" s="69"/>
      <c r="I30" s="55"/>
      <c r="J30" s="141"/>
      <c r="K30" s="54"/>
    </row>
    <row r="31" spans="1:11" s="53" customFormat="1" x14ac:dyDescent="0.35">
      <c r="A31" s="65"/>
      <c r="B31" s="66"/>
      <c r="C31" s="67" t="s">
        <v>122</v>
      </c>
      <c r="D31" s="68"/>
      <c r="E31" s="69"/>
      <c r="F31" s="69"/>
      <c r="G31" s="69"/>
      <c r="H31" s="69"/>
      <c r="I31" s="55"/>
      <c r="K31" s="54"/>
    </row>
    <row r="32" spans="1:11" s="53" customFormat="1" x14ac:dyDescent="0.35">
      <c r="A32" s="65"/>
      <c r="B32" s="66"/>
      <c r="C32" s="67" t="s">
        <v>123</v>
      </c>
      <c r="D32" s="68"/>
      <c r="E32" s="69"/>
      <c r="F32" s="69"/>
      <c r="G32" s="69"/>
      <c r="H32" s="69"/>
      <c r="I32" s="55"/>
      <c r="K32" s="54"/>
    </row>
    <row r="33" spans="1:11" s="53" customFormat="1" x14ac:dyDescent="0.35">
      <c r="A33" s="65"/>
      <c r="B33" s="66"/>
      <c r="C33" s="67"/>
      <c r="D33" s="68"/>
      <c r="E33" s="69"/>
      <c r="F33" s="69"/>
      <c r="G33" s="69"/>
      <c r="H33" s="69"/>
      <c r="I33" s="55"/>
      <c r="K33" s="54"/>
    </row>
    <row r="34" spans="1:11" s="53" customFormat="1" x14ac:dyDescent="0.35">
      <c r="A34" s="65"/>
      <c r="B34" s="66"/>
      <c r="C34" s="67"/>
      <c r="D34" s="68"/>
      <c r="E34" s="69"/>
      <c r="F34" s="69"/>
      <c r="G34" s="69"/>
      <c r="H34" s="69"/>
      <c r="I34" s="55"/>
      <c r="K34" s="54"/>
    </row>
    <row r="35" spans="1:11" s="53" customFormat="1" x14ac:dyDescent="0.35">
      <c r="A35" s="65"/>
      <c r="B35" s="66"/>
      <c r="C35" s="67"/>
      <c r="D35" s="68"/>
      <c r="E35" s="69"/>
      <c r="F35" s="69"/>
      <c r="G35" s="69"/>
      <c r="H35" s="69"/>
      <c r="I35" s="55"/>
      <c r="K35" s="54"/>
    </row>
    <row r="36" spans="1:11" s="53" customFormat="1" x14ac:dyDescent="0.35">
      <c r="A36" s="65"/>
      <c r="B36" s="66"/>
      <c r="C36" s="67"/>
      <c r="D36" s="68"/>
      <c r="E36" s="69"/>
      <c r="F36" s="69"/>
      <c r="G36" s="69"/>
      <c r="H36" s="69"/>
      <c r="I36" s="55"/>
      <c r="K36" s="54"/>
    </row>
  </sheetData>
  <sheetProtection sheet="1" formatColumns="0" formatRows="0" selectLockedCells="1"/>
  <mergeCells count="29">
    <mergeCell ref="B10:C10"/>
    <mergeCell ref="B11:C11"/>
    <mergeCell ref="B18:C18"/>
    <mergeCell ref="B12:C12"/>
    <mergeCell ref="A1:H5"/>
    <mergeCell ref="A6:H6"/>
    <mergeCell ref="A7:A9"/>
    <mergeCell ref="B7:B9"/>
    <mergeCell ref="C7:C9"/>
    <mergeCell ref="D7:D9"/>
    <mergeCell ref="E7:H7"/>
    <mergeCell ref="E9:H9"/>
    <mergeCell ref="B13:C13"/>
    <mergeCell ref="B14:C14"/>
    <mergeCell ref="B15:C15"/>
    <mergeCell ref="B16:C16"/>
    <mergeCell ref="A27:B27"/>
    <mergeCell ref="C27:G27"/>
    <mergeCell ref="B19:C19"/>
    <mergeCell ref="A21:B21"/>
    <mergeCell ref="C21:D21"/>
    <mergeCell ref="A24:B24"/>
    <mergeCell ref="C24:G24"/>
    <mergeCell ref="B20:C20"/>
    <mergeCell ref="B17:C17"/>
    <mergeCell ref="A25:B25"/>
    <mergeCell ref="C25:G25"/>
    <mergeCell ref="A26:B26"/>
    <mergeCell ref="C26:G26"/>
  </mergeCells>
  <pageMargins left="0.7" right="0.7" top="0.75" bottom="0.75" header="0.3" footer="0.3"/>
  <pageSetup scale="57"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2" operator="lessThanOrEqual" id="{231A9422-A8DA-44EC-B861-6D93B92546EF}">
            <xm:f>TotalCostos!$E$15</xm:f>
            <x14:dxf>
              <fill>
                <patternFill>
                  <bgColor rgb="FF00B050"/>
                </patternFill>
              </fill>
            </x14:dxf>
          </x14:cfRule>
          <x14:cfRule type="cellIs" priority="3" operator="greaterThan" id="{535F49B4-50D3-4517-8E23-90AC197F4B6D}">
            <xm:f>TotalCostos!$E$15</xm:f>
            <x14:dxf>
              <font>
                <strike val="0"/>
              </font>
              <fill>
                <patternFill>
                  <bgColor rgb="FFFF0000"/>
                </patternFill>
              </fill>
            </x14:dxf>
          </x14:cfRule>
          <xm:sqref>H21</xm:sqref>
        </x14:conditionalFormatting>
        <x14:conditionalFormatting xmlns:xm="http://schemas.microsoft.com/office/excel/2006/main">
          <x14:cfRule type="iconSet" priority="1" id="{ACBB20E6-86E7-49B2-BE85-79CBBFFC0107}">
            <x14:iconSet iconSet="3Symbols" custom="1">
              <x14:cfvo type="percent">
                <xm:f>0</xm:f>
              </x14:cfvo>
              <x14:cfvo type="num">
                <xm:f>TotalCostos!$E$15</xm:f>
              </x14:cfvo>
              <x14:cfvo type="num" gte="0">
                <xm:f>TotalCostos!$E$15</xm:f>
              </x14:cfvo>
              <x14:cfIcon iconSet="3Symbols" iconId="2"/>
              <x14:cfIcon iconSet="3Symbols" iconId="2"/>
              <x14:cfIcon iconSet="3Symbols" iconId="0"/>
            </x14:iconSet>
          </x14:cfRule>
          <xm:sqref>H21</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0"/>
  <sheetViews>
    <sheetView tabSelected="1" view="pageBreakPreview" zoomScale="80" zoomScaleNormal="80" zoomScaleSheetLayoutView="80" workbookViewId="0">
      <selection activeCell="D18" sqref="D18:E18"/>
    </sheetView>
  </sheetViews>
  <sheetFormatPr baseColWidth="10" defaultColWidth="11.453125" defaultRowHeight="14.5" x14ac:dyDescent="0.35"/>
  <cols>
    <col min="1" max="1" width="9.453125" style="102" customWidth="1"/>
    <col min="2" max="2" width="27.26953125" style="100" customWidth="1"/>
    <col min="3" max="3" width="22.1796875" style="100" customWidth="1"/>
    <col min="4" max="4" width="26.26953125" style="100" customWidth="1"/>
    <col min="5" max="5" width="28.7265625" style="103" customWidth="1"/>
    <col min="6" max="6" width="11.26953125" style="101" customWidth="1"/>
    <col min="7" max="8" width="17.453125" style="149" bestFit="1" customWidth="1"/>
    <col min="9" max="9" width="19.1796875" style="147" bestFit="1" customWidth="1"/>
    <col min="10" max="10" width="19.54296875" style="147" bestFit="1" customWidth="1"/>
    <col min="11" max="11" width="16.54296875" style="100" customWidth="1"/>
    <col min="12" max="16384" width="11.453125" style="100"/>
  </cols>
  <sheetData>
    <row r="1" spans="1:14" s="14" customFormat="1" ht="15" customHeight="1" x14ac:dyDescent="0.25">
      <c r="A1" s="343">
        <v>0</v>
      </c>
      <c r="B1" s="344"/>
      <c r="C1" s="344"/>
      <c r="D1" s="344"/>
      <c r="E1" s="344"/>
      <c r="F1" s="74"/>
      <c r="G1" s="143"/>
      <c r="H1" s="143"/>
      <c r="I1" s="144"/>
      <c r="J1" s="144"/>
    </row>
    <row r="2" spans="1:14" s="14" customFormat="1" ht="12" customHeight="1" x14ac:dyDescent="0.25">
      <c r="A2" s="346"/>
      <c r="B2" s="347"/>
      <c r="C2" s="347"/>
      <c r="D2" s="347"/>
      <c r="E2" s="347"/>
      <c r="F2" s="75"/>
      <c r="G2" s="145"/>
      <c r="H2" s="145"/>
      <c r="I2" s="144"/>
      <c r="J2" s="144"/>
      <c r="K2" s="154"/>
    </row>
    <row r="3" spans="1:14" s="14" customFormat="1" ht="12" customHeight="1" x14ac:dyDescent="0.25">
      <c r="A3" s="346"/>
      <c r="B3" s="347"/>
      <c r="C3" s="347"/>
      <c r="D3" s="347"/>
      <c r="E3" s="347"/>
      <c r="F3" s="75"/>
      <c r="G3" s="145"/>
      <c r="H3" s="145"/>
      <c r="I3" s="144"/>
      <c r="J3" s="144"/>
      <c r="K3" s="154"/>
    </row>
    <row r="4" spans="1:14" s="14" customFormat="1" ht="19.5" customHeight="1" x14ac:dyDescent="0.25">
      <c r="A4" s="346"/>
      <c r="B4" s="347"/>
      <c r="C4" s="347"/>
      <c r="D4" s="347"/>
      <c r="E4" s="347"/>
      <c r="F4" s="75"/>
      <c r="G4" s="145"/>
      <c r="H4" s="145"/>
      <c r="I4" s="144"/>
      <c r="J4" s="144"/>
      <c r="K4" s="154"/>
    </row>
    <row r="5" spans="1:14" s="14" customFormat="1" ht="6" customHeight="1" thickBot="1" x14ac:dyDescent="0.3">
      <c r="A5" s="346"/>
      <c r="B5" s="347"/>
      <c r="C5" s="347"/>
      <c r="D5" s="347"/>
      <c r="E5" s="347"/>
      <c r="F5" s="75"/>
      <c r="G5" s="145"/>
      <c r="H5" s="145"/>
      <c r="I5" s="144"/>
      <c r="J5" s="144"/>
      <c r="K5" s="154"/>
    </row>
    <row r="6" spans="1:14" ht="15.75" customHeight="1" thickBot="1" x14ac:dyDescent="0.4">
      <c r="A6" s="515" t="str">
        <f>CostoProductosServicio!A6</f>
        <v>CONVOCATORIA PÚBLICA N° XXX - 2020</v>
      </c>
      <c r="B6" s="516"/>
      <c r="C6" s="516"/>
      <c r="D6" s="516"/>
      <c r="E6" s="517"/>
      <c r="F6" s="76"/>
      <c r="G6" s="146"/>
      <c r="H6" s="146"/>
      <c r="K6" s="152"/>
    </row>
    <row r="7" spans="1:14" ht="15.75" customHeight="1" thickBot="1" x14ac:dyDescent="0.4">
      <c r="A7" s="518" t="s">
        <v>124</v>
      </c>
      <c r="B7" s="519"/>
      <c r="C7" s="519"/>
      <c r="D7" s="519"/>
      <c r="E7" s="520"/>
      <c r="F7" s="77"/>
      <c r="G7" s="148"/>
      <c r="H7" s="148"/>
      <c r="K7" s="152"/>
    </row>
    <row r="8" spans="1:14" ht="33" customHeight="1" thickBot="1" x14ac:dyDescent="0.4">
      <c r="A8" s="78" t="s">
        <v>16</v>
      </c>
      <c r="B8" s="521" t="s">
        <v>114</v>
      </c>
      <c r="C8" s="522"/>
      <c r="D8" s="522"/>
      <c r="E8" s="79" t="s">
        <v>125</v>
      </c>
      <c r="F8" s="80"/>
      <c r="G8" s="147"/>
      <c r="H8" s="147"/>
      <c r="K8" s="153"/>
      <c r="L8" s="153"/>
      <c r="M8" s="153"/>
      <c r="N8" s="153"/>
    </row>
    <row r="9" spans="1:14" ht="18" customHeight="1" thickBot="1" x14ac:dyDescent="0.4">
      <c r="A9" s="81">
        <f>CostoProductosServicio!A10</f>
        <v>2</v>
      </c>
      <c r="B9" s="523" t="str">
        <f>CostoProductosServicio!B10</f>
        <v>IMPLEMENTACION</v>
      </c>
      <c r="C9" s="523"/>
      <c r="D9" s="524"/>
      <c r="E9" s="171">
        <f>CostoProductosServicio!H10</f>
        <v>0</v>
      </c>
      <c r="F9" s="82" t="e">
        <f>#REF!</f>
        <v>#REF!</v>
      </c>
      <c r="G9" s="166"/>
      <c r="H9" s="166"/>
      <c r="I9" s="167"/>
      <c r="J9" s="168"/>
      <c r="K9" s="169"/>
      <c r="L9" s="153"/>
      <c r="M9" s="153"/>
      <c r="N9" s="153"/>
    </row>
    <row r="10" spans="1:14" ht="19.5" customHeight="1" thickBot="1" x14ac:dyDescent="0.4">
      <c r="A10" s="81">
        <f>CostoProductosServicio!A18</f>
        <v>3</v>
      </c>
      <c r="B10" s="513" t="str">
        <f>CostoProductosServicio!B18</f>
        <v>SOPORTE Y MANTENIMIENTO</v>
      </c>
      <c r="C10" s="513"/>
      <c r="D10" s="514"/>
      <c r="E10" s="171">
        <f>CostoProductosServicio!H18</f>
        <v>0</v>
      </c>
      <c r="F10" s="82" t="e">
        <f>#REF!</f>
        <v>#REF!</v>
      </c>
      <c r="G10" s="166"/>
      <c r="H10" s="166"/>
      <c r="I10" s="167"/>
      <c r="J10" s="170"/>
      <c r="K10" s="169"/>
      <c r="L10" s="153"/>
      <c r="M10" s="153"/>
      <c r="N10" s="153"/>
    </row>
    <row r="11" spans="1:14" ht="15" customHeight="1" thickBot="1" x14ac:dyDescent="0.4">
      <c r="A11" s="83"/>
      <c r="B11" s="508" t="s">
        <v>126</v>
      </c>
      <c r="C11" s="509"/>
      <c r="D11" s="510"/>
      <c r="E11" s="172">
        <f>SUM(E9:E10)</f>
        <v>0</v>
      </c>
      <c r="F11" s="80" t="e">
        <f>#REF!</f>
        <v>#REF!</v>
      </c>
      <c r="G11" s="169"/>
      <c r="H11" s="169"/>
      <c r="I11" s="169"/>
      <c r="J11" s="169"/>
      <c r="K11" s="169"/>
      <c r="L11" s="153"/>
      <c r="M11" s="153"/>
      <c r="N11" s="153"/>
    </row>
    <row r="12" spans="1:14" x14ac:dyDescent="0.35">
      <c r="A12" s="84"/>
      <c r="B12" s="85"/>
      <c r="C12" s="85"/>
      <c r="D12" s="85"/>
      <c r="E12" s="61"/>
      <c r="F12" s="86"/>
      <c r="K12" s="153"/>
      <c r="L12" s="153"/>
      <c r="M12" s="153"/>
      <c r="N12" s="153"/>
    </row>
    <row r="13" spans="1:14" x14ac:dyDescent="0.35">
      <c r="A13" s="61"/>
      <c r="B13" s="85"/>
      <c r="C13" s="85"/>
      <c r="D13" s="85"/>
      <c r="E13" s="61"/>
      <c r="F13" s="86"/>
      <c r="K13" s="153"/>
      <c r="L13" s="153"/>
      <c r="M13" s="153"/>
      <c r="N13" s="153"/>
    </row>
    <row r="14" spans="1:14" ht="15" thickBot="1" x14ac:dyDescent="0.4">
      <c r="A14" s="85"/>
      <c r="B14" s="85"/>
      <c r="C14" s="85"/>
      <c r="D14" s="61"/>
      <c r="E14" s="61"/>
      <c r="F14" s="86"/>
      <c r="K14" s="153"/>
      <c r="L14" s="153"/>
      <c r="M14" s="153"/>
      <c r="N14" s="153"/>
    </row>
    <row r="15" spans="1:14" ht="15.75" customHeight="1" thickBot="1" x14ac:dyDescent="0.4">
      <c r="A15" s="511" t="s">
        <v>127</v>
      </c>
      <c r="B15" s="509"/>
      <c r="C15" s="512"/>
      <c r="D15" s="87">
        <f>E9+E10</f>
        <v>0</v>
      </c>
      <c r="E15" s="88">
        <v>300000000</v>
      </c>
      <c r="F15" s="86"/>
      <c r="H15" s="147"/>
      <c r="K15" s="152"/>
    </row>
    <row r="16" spans="1:14" x14ac:dyDescent="0.35">
      <c r="A16" s="61"/>
      <c r="B16" s="61"/>
      <c r="C16" s="61"/>
      <c r="D16" s="61"/>
      <c r="E16" s="61"/>
      <c r="F16" s="86"/>
      <c r="K16" s="152"/>
    </row>
    <row r="17" spans="1:11" ht="15" thickBot="1" x14ac:dyDescent="0.4">
      <c r="A17" s="61"/>
      <c r="B17" s="61"/>
      <c r="C17" s="61"/>
      <c r="D17" s="61"/>
      <c r="E17" s="61"/>
      <c r="F17" s="86"/>
      <c r="K17" s="152"/>
    </row>
    <row r="18" spans="1:11" x14ac:dyDescent="0.35">
      <c r="A18" s="61"/>
      <c r="B18" s="481" t="s">
        <v>97</v>
      </c>
      <c r="C18" s="482"/>
      <c r="D18" s="464"/>
      <c r="E18" s="455"/>
      <c r="F18" s="89"/>
      <c r="G18" s="150"/>
      <c r="K18" s="152"/>
    </row>
    <row r="19" spans="1:11" x14ac:dyDescent="0.35">
      <c r="A19" s="61"/>
      <c r="B19" s="395" t="s">
        <v>79</v>
      </c>
      <c r="C19" s="396"/>
      <c r="D19" s="465"/>
      <c r="E19" s="443"/>
      <c r="F19" s="89"/>
      <c r="G19" s="150"/>
      <c r="K19" s="152"/>
    </row>
    <row r="20" spans="1:11" x14ac:dyDescent="0.35">
      <c r="A20" s="61"/>
      <c r="B20" s="395" t="s">
        <v>80</v>
      </c>
      <c r="C20" s="396"/>
      <c r="D20" s="465"/>
      <c r="E20" s="443"/>
      <c r="F20" s="89"/>
      <c r="G20" s="150"/>
      <c r="K20" s="152"/>
    </row>
    <row r="21" spans="1:11" ht="15" thickBot="1" x14ac:dyDescent="0.4">
      <c r="A21" s="61"/>
      <c r="B21" s="393" t="s">
        <v>81</v>
      </c>
      <c r="C21" s="394"/>
      <c r="D21" s="466"/>
      <c r="E21" s="446"/>
      <c r="F21" s="89"/>
      <c r="G21" s="150"/>
      <c r="K21" s="152"/>
    </row>
    <row r="22" spans="1:11" x14ac:dyDescent="0.35">
      <c r="A22" s="61"/>
      <c r="B22" s="61"/>
      <c r="C22" s="61"/>
      <c r="D22" s="61"/>
      <c r="E22" s="61"/>
      <c r="F22" s="86"/>
      <c r="K22" s="152"/>
    </row>
    <row r="23" spans="1:11" x14ac:dyDescent="0.35">
      <c r="A23" s="64"/>
      <c r="B23" s="64"/>
      <c r="C23" s="64"/>
      <c r="D23" s="64"/>
      <c r="E23" s="64"/>
      <c r="F23" s="90"/>
      <c r="K23" s="152"/>
    </row>
    <row r="24" spans="1:11" ht="15" thickBot="1" x14ac:dyDescent="0.4">
      <c r="A24" s="91"/>
      <c r="B24" s="92"/>
      <c r="C24" s="92"/>
      <c r="D24" s="92"/>
      <c r="E24" s="64"/>
      <c r="F24" s="90"/>
      <c r="K24" s="152"/>
    </row>
    <row r="25" spans="1:11" ht="16" thickBot="1" x14ac:dyDescent="0.4">
      <c r="A25" s="91"/>
      <c r="B25" s="93" t="s">
        <v>128</v>
      </c>
      <c r="C25" s="94"/>
      <c r="D25" s="94"/>
      <c r="E25" s="95"/>
      <c r="F25" s="96"/>
      <c r="G25" s="151"/>
      <c r="K25" s="152"/>
    </row>
    <row r="26" spans="1:11" ht="60" customHeight="1" thickBot="1" x14ac:dyDescent="0.4">
      <c r="A26" s="91"/>
      <c r="B26" s="506" t="s">
        <v>129</v>
      </c>
      <c r="C26" s="507"/>
      <c r="D26" s="507"/>
      <c r="E26" s="64"/>
      <c r="F26" s="90"/>
      <c r="K26" s="152"/>
    </row>
    <row r="27" spans="1:11" x14ac:dyDescent="0.35">
      <c r="A27" s="91"/>
      <c r="B27" s="92"/>
      <c r="C27" s="92"/>
      <c r="D27" s="92"/>
      <c r="E27" s="64"/>
      <c r="F27" s="90"/>
      <c r="K27" s="152"/>
    </row>
    <row r="28" spans="1:11" x14ac:dyDescent="0.35">
      <c r="A28" s="91"/>
      <c r="B28" s="92"/>
      <c r="C28" s="92"/>
      <c r="D28" s="92"/>
      <c r="E28" s="64"/>
      <c r="F28" s="90"/>
      <c r="K28" s="152"/>
    </row>
    <row r="29" spans="1:11" x14ac:dyDescent="0.35">
      <c r="A29" s="91"/>
      <c r="B29" s="92"/>
      <c r="C29" s="92"/>
      <c r="D29" s="92"/>
      <c r="E29" s="64"/>
      <c r="F29" s="90"/>
      <c r="K29" s="152"/>
    </row>
    <row r="30" spans="1:11" x14ac:dyDescent="0.35">
      <c r="A30" s="91"/>
      <c r="B30" s="92"/>
      <c r="C30" s="92"/>
      <c r="D30" s="92"/>
      <c r="E30" s="64"/>
      <c r="F30" s="90"/>
      <c r="K30" s="152"/>
    </row>
    <row r="31" spans="1:11" s="101" customFormat="1" x14ac:dyDescent="0.35">
      <c r="A31" s="91"/>
      <c r="B31" s="92"/>
      <c r="C31" s="92"/>
      <c r="D31" s="92"/>
      <c r="E31" s="64"/>
      <c r="F31" s="90"/>
      <c r="G31" s="149"/>
      <c r="H31" s="149"/>
      <c r="I31" s="149"/>
      <c r="J31" s="149"/>
      <c r="K31" s="155"/>
    </row>
    <row r="32" spans="1:11" s="101" customFormat="1" x14ac:dyDescent="0.35">
      <c r="A32" s="91"/>
      <c r="B32" s="92"/>
      <c r="C32" s="92" t="s">
        <v>122</v>
      </c>
      <c r="D32" s="92"/>
      <c r="E32" s="64"/>
      <c r="F32" s="90"/>
      <c r="G32" s="149"/>
      <c r="H32" s="149"/>
      <c r="I32" s="149"/>
      <c r="J32" s="149"/>
      <c r="K32" s="155"/>
    </row>
    <row r="33" spans="1:11" s="101" customFormat="1" x14ac:dyDescent="0.35">
      <c r="A33" s="91"/>
      <c r="B33" s="92"/>
      <c r="C33" s="92" t="s">
        <v>123</v>
      </c>
      <c r="D33" s="92"/>
      <c r="E33" s="64"/>
      <c r="F33" s="90"/>
      <c r="G33" s="149"/>
      <c r="H33" s="149"/>
      <c r="I33" s="149"/>
      <c r="J33" s="149"/>
      <c r="K33" s="155"/>
    </row>
    <row r="34" spans="1:11" s="101" customFormat="1" x14ac:dyDescent="0.35">
      <c r="A34" s="91"/>
      <c r="B34" s="92"/>
      <c r="C34" s="92"/>
      <c r="D34" s="92"/>
      <c r="E34" s="64"/>
      <c r="F34" s="90"/>
      <c r="G34" s="149"/>
      <c r="H34" s="149"/>
      <c r="I34" s="149"/>
      <c r="J34" s="149"/>
      <c r="K34" s="155"/>
    </row>
    <row r="35" spans="1:11" s="101" customFormat="1" x14ac:dyDescent="0.35">
      <c r="A35" s="91"/>
      <c r="B35" s="92"/>
      <c r="C35" s="92"/>
      <c r="D35" s="92"/>
      <c r="E35" s="64"/>
      <c r="F35" s="90"/>
      <c r="G35" s="149"/>
      <c r="H35" s="149"/>
      <c r="I35" s="149"/>
      <c r="J35" s="149"/>
      <c r="K35" s="155"/>
    </row>
    <row r="36" spans="1:11" s="101" customFormat="1" x14ac:dyDescent="0.35">
      <c r="A36" s="91"/>
      <c r="B36" s="92"/>
      <c r="C36" s="92"/>
      <c r="D36" s="92"/>
      <c r="E36" s="64"/>
      <c r="F36" s="90"/>
      <c r="G36" s="149"/>
      <c r="H36" s="149"/>
      <c r="I36" s="149"/>
      <c r="J36" s="149"/>
      <c r="K36" s="155"/>
    </row>
    <row r="37" spans="1:11" s="101" customFormat="1" x14ac:dyDescent="0.35">
      <c r="A37" s="91"/>
      <c r="B37" s="92"/>
      <c r="C37" s="92"/>
      <c r="D37" s="92"/>
      <c r="E37" s="64"/>
      <c r="F37" s="90"/>
      <c r="G37" s="149"/>
      <c r="H37" s="149"/>
      <c r="I37" s="149"/>
      <c r="J37" s="149"/>
      <c r="K37" s="155"/>
    </row>
    <row r="38" spans="1:11" s="101" customFormat="1" x14ac:dyDescent="0.35">
      <c r="A38" s="91"/>
      <c r="B38" s="92"/>
      <c r="C38" s="92"/>
      <c r="D38" s="92"/>
      <c r="E38" s="64"/>
      <c r="F38" s="90"/>
      <c r="G38" s="149"/>
      <c r="H38" s="149"/>
      <c r="I38" s="149"/>
      <c r="J38" s="149"/>
      <c r="K38" s="155"/>
    </row>
    <row r="39" spans="1:11" s="101" customFormat="1" x14ac:dyDescent="0.35">
      <c r="A39" s="91"/>
      <c r="B39" s="92"/>
      <c r="C39" s="92"/>
      <c r="D39" s="92"/>
      <c r="E39" s="64"/>
      <c r="F39" s="90"/>
      <c r="G39" s="149"/>
      <c r="H39" s="149"/>
      <c r="I39" s="149"/>
      <c r="J39" s="149"/>
      <c r="K39" s="155"/>
    </row>
    <row r="40" spans="1:11" s="101" customFormat="1" x14ac:dyDescent="0.35">
      <c r="A40" s="91"/>
      <c r="B40" s="92"/>
      <c r="C40" s="92"/>
      <c r="D40" s="92"/>
      <c r="E40" s="64"/>
      <c r="F40" s="90"/>
      <c r="G40" s="149"/>
      <c r="H40" s="149"/>
      <c r="I40" s="149"/>
      <c r="J40" s="149"/>
      <c r="K40" s="155"/>
    </row>
  </sheetData>
  <sheetProtection sheet="1" formatCells="0" formatColumns="0" selectLockedCells="1"/>
  <mergeCells count="17">
    <mergeCell ref="A1:E5"/>
    <mergeCell ref="A6:E6"/>
    <mergeCell ref="A7:E7"/>
    <mergeCell ref="B8:D8"/>
    <mergeCell ref="B9:D9"/>
    <mergeCell ref="B11:D11"/>
    <mergeCell ref="A15:C15"/>
    <mergeCell ref="B18:C18"/>
    <mergeCell ref="D18:E18"/>
    <mergeCell ref="B10:D10"/>
    <mergeCell ref="B26:D26"/>
    <mergeCell ref="B19:C19"/>
    <mergeCell ref="D19:E19"/>
    <mergeCell ref="B20:C20"/>
    <mergeCell ref="D20:E20"/>
    <mergeCell ref="B21:C21"/>
    <mergeCell ref="D21:E21"/>
  </mergeCells>
  <conditionalFormatting sqref="E11">
    <cfRule type="cellIs" dxfId="1" priority="2" operator="lessThanOrEqual">
      <formula>$E$15</formula>
    </cfRule>
    <cfRule type="cellIs" dxfId="0" priority="3" operator="greaterThan">
      <formula>$E$15</formula>
    </cfRule>
  </conditionalFormatting>
  <pageMargins left="0.7" right="0.7" top="0.75" bottom="0.75" header="0.3" footer="0.3"/>
  <pageSetup scale="48"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 id="{48633C44-37FE-4EB9-A176-E109A396EB1E}">
            <x14:iconSet iconSet="3Symbols" custom="1">
              <x14:cfvo type="percent">
                <xm:f>0</xm:f>
              </x14:cfvo>
              <x14:cfvo type="num">
                <xm:f>$E$15</xm:f>
              </x14:cfvo>
              <x14:cfvo type="num" gte="0">
                <xm:f>$E$15</xm:f>
              </x14:cfvo>
              <x14:cfIcon iconSet="3Symbols" iconId="2"/>
              <x14:cfIcon iconSet="3Symbols" iconId="2"/>
              <x14:cfIcon iconSet="3Symbols" iconId="0"/>
            </x14:iconSet>
          </x14:cfRule>
          <xm:sqref>E11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0CE914397DBF64E84808B0F885A931F" ma:contentTypeVersion="13" ma:contentTypeDescription="Crear nuevo documento." ma:contentTypeScope="" ma:versionID="cd85aed9e2b7735b463ad47428be46ff">
  <xsd:schema xmlns:xsd="http://www.w3.org/2001/XMLSchema" xmlns:xs="http://www.w3.org/2001/XMLSchema" xmlns:p="http://schemas.microsoft.com/office/2006/metadata/properties" xmlns:ns3="55f0b56b-534a-471c-a4eb-9a2426c038dd" xmlns:ns4="88b9c26c-7e47-4ed1-81f1-f12b584608c0" targetNamespace="http://schemas.microsoft.com/office/2006/metadata/properties" ma:root="true" ma:fieldsID="de8477f0d262049028e3be8de5053acb" ns3:_="" ns4:_="">
    <xsd:import namespace="55f0b56b-534a-471c-a4eb-9a2426c038dd"/>
    <xsd:import namespace="88b9c26c-7e47-4ed1-81f1-f12b584608c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0b56b-534a-471c-a4eb-9a2426c03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9c26c-7e47-4ed1-81f1-f12b584608c0"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SharingHintHash" ma:index="18"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F58390-0373-4638-B0DE-812E6760C5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f0b56b-534a-471c-a4eb-9a2426c038dd"/>
    <ds:schemaRef ds:uri="88b9c26c-7e47-4ed1-81f1-f12b584608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71F5AC-8EBB-46B6-9621-95097420FBC3}">
  <ds:schemaRefs>
    <ds:schemaRef ds:uri="http://schemas.microsoft.com/sharepoint/v3/contenttype/forms"/>
  </ds:schemaRefs>
</ds:datastoreItem>
</file>

<file path=customXml/itemProps3.xml><?xml version="1.0" encoding="utf-8"?>
<ds:datastoreItem xmlns:ds="http://schemas.openxmlformats.org/officeDocument/2006/customXml" ds:itemID="{EE07ECED-76F1-4F0E-84D7-E1DBF1DB1ADD}">
  <ds:schemaRefs>
    <ds:schemaRef ds:uri="http://www.w3.org/XML/1998/namespace"/>
    <ds:schemaRef ds:uri="http://schemas.microsoft.com/office/infopath/2007/PartnerControls"/>
    <ds:schemaRef ds:uri="http://purl.org/dc/terms/"/>
    <ds:schemaRef ds:uri="88b9c26c-7e47-4ed1-81f1-f12b584608c0"/>
    <ds:schemaRef ds:uri="http://schemas.openxmlformats.org/package/2006/metadata/core-properties"/>
    <ds:schemaRef ds:uri="55f0b56b-534a-471c-a4eb-9a2426c038dd"/>
    <ds:schemaRef ds:uri="http://schemas.microsoft.com/office/2006/documentManagement/type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Indice</vt:lpstr>
      <vt:lpstr>EMR </vt:lpstr>
      <vt:lpstr>TalentoHumano</vt:lpstr>
      <vt:lpstr>Perfiles</vt:lpstr>
      <vt:lpstr>Experiencia</vt:lpstr>
      <vt:lpstr>CostoProductosServicio</vt:lpstr>
      <vt:lpstr>TotalCostos</vt:lpstr>
      <vt:lpstr>CostoProductosServicio!Área_de_impresión</vt:lpstr>
      <vt:lpstr>'EMR '!Área_de_impresión</vt:lpstr>
      <vt:lpstr>Experiencia!Área_de_impresión</vt:lpstr>
      <vt:lpstr>TalentoHumano!Área_de_impresión</vt:lpstr>
      <vt:lpstr>TotalCostos!Área_de_impresión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LUCHITO</dc:creator>
  <cp:keywords/>
  <dc:description/>
  <cp:lastModifiedBy>Monica Liliana Galvis Navarrete</cp:lastModifiedBy>
  <cp:revision/>
  <dcterms:created xsi:type="dcterms:W3CDTF">2015-10-31T16:12:13Z</dcterms:created>
  <dcterms:modified xsi:type="dcterms:W3CDTF">2020-07-16T19:18:56Z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0x01010070CE914397DBF64E84808B0F885A931F</vt:lpwstr>
  </property>
</Properties>
</file>