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OMPRAS 2019\INVITACIONES 2\CONVOCATORIA PÚBLICA\104-2019 APOYO LOGISTICO 85 ANIVERSARIO\TERMINOS\"/>
    </mc:Choice>
  </mc:AlternateContent>
  <bookViews>
    <workbookView xWindow="0" yWindow="0" windowWidth="28800" windowHeight="11835"/>
  </bookViews>
  <sheets>
    <sheet name="ANEXO 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1" l="1"/>
  <c r="O30" i="1"/>
  <c r="O19" i="1"/>
  <c r="O29" i="1"/>
  <c r="F17" i="1" l="1"/>
  <c r="H17" i="1" s="1"/>
  <c r="J17" i="1" s="1"/>
  <c r="L17" i="1" s="1"/>
  <c r="M17" i="1" s="1"/>
  <c r="L28" i="1"/>
  <c r="J28" i="1"/>
  <c r="H28" i="1"/>
  <c r="F28" i="1"/>
  <c r="L27" i="1"/>
  <c r="J27" i="1"/>
  <c r="H27" i="1"/>
  <c r="F27" i="1"/>
  <c r="L26" i="1"/>
  <c r="J26" i="1"/>
  <c r="H26" i="1"/>
  <c r="F26" i="1"/>
  <c r="L25" i="1"/>
  <c r="J25" i="1"/>
  <c r="H25" i="1"/>
  <c r="F25" i="1"/>
  <c r="L24" i="1"/>
  <c r="J24" i="1"/>
  <c r="H24" i="1"/>
  <c r="F24" i="1"/>
  <c r="L23" i="1"/>
  <c r="J23" i="1"/>
  <c r="H23" i="1"/>
  <c r="F23" i="1"/>
  <c r="L22" i="1"/>
  <c r="J22" i="1"/>
  <c r="H22" i="1"/>
  <c r="F22" i="1"/>
  <c r="L21" i="1"/>
  <c r="J21" i="1"/>
  <c r="H21" i="1"/>
  <c r="F21" i="1"/>
  <c r="L18" i="1"/>
  <c r="J18" i="1"/>
  <c r="H18" i="1"/>
  <c r="F18" i="1"/>
  <c r="L16" i="1"/>
  <c r="J16" i="1"/>
  <c r="H16" i="1"/>
  <c r="F16" i="1"/>
  <c r="L13" i="1"/>
  <c r="J13" i="1"/>
  <c r="H13" i="1"/>
  <c r="F13" i="1"/>
  <c r="L12" i="1"/>
  <c r="J12" i="1"/>
  <c r="H12" i="1"/>
  <c r="F12" i="1"/>
  <c r="L11" i="1"/>
  <c r="J11" i="1"/>
  <c r="H11" i="1"/>
  <c r="F11" i="1"/>
  <c r="L10" i="1"/>
  <c r="J10" i="1"/>
  <c r="H10" i="1"/>
  <c r="F10" i="1"/>
  <c r="L9" i="1"/>
  <c r="J9" i="1"/>
  <c r="H9" i="1"/>
  <c r="F9" i="1"/>
  <c r="L6" i="1"/>
  <c r="J6" i="1"/>
  <c r="H6" i="1"/>
  <c r="F6" i="1"/>
  <c r="L5" i="1"/>
  <c r="J5" i="1"/>
  <c r="H5" i="1"/>
  <c r="F5" i="1"/>
  <c r="M5" i="1" l="1"/>
  <c r="N5" i="1" s="1"/>
  <c r="M26" i="1"/>
  <c r="N26" i="1" s="1"/>
  <c r="M10" i="1"/>
  <c r="N10" i="1" s="1"/>
  <c r="M9" i="1"/>
  <c r="N9" i="1" s="1"/>
  <c r="O9" i="1" s="1"/>
  <c r="M12" i="1"/>
  <c r="N12" i="1" s="1"/>
  <c r="O12" i="1" s="1"/>
  <c r="M18" i="1"/>
  <c r="N18" i="1" s="1"/>
  <c r="O18" i="1" s="1"/>
  <c r="M21" i="1"/>
  <c r="M22" i="1"/>
  <c r="N22" i="1" s="1"/>
  <c r="O22" i="1" s="1"/>
  <c r="M27" i="1"/>
  <c r="M16" i="1"/>
  <c r="M23" i="1"/>
  <c r="M6" i="1"/>
  <c r="N6" i="1" s="1"/>
  <c r="O6" i="1" s="1"/>
  <c r="M11" i="1"/>
  <c r="M13" i="1"/>
  <c r="M24" i="1"/>
  <c r="N24" i="1" s="1"/>
  <c r="O24" i="1" s="1"/>
  <c r="M25" i="1"/>
  <c r="N25" i="1" s="1"/>
  <c r="O25" i="1" s="1"/>
  <c r="M28" i="1"/>
  <c r="N28" i="1" s="1"/>
  <c r="O28" i="1" s="1"/>
  <c r="N21" i="1"/>
  <c r="O21" i="1" s="1"/>
  <c r="O27" i="1"/>
  <c r="N27" i="1"/>
  <c r="N17" i="1"/>
  <c r="O17" i="1" s="1"/>
  <c r="N16" i="1"/>
  <c r="O16" i="1" s="1"/>
  <c r="N23" i="1"/>
  <c r="O23" i="1" s="1"/>
  <c r="N11" i="1"/>
  <c r="O11" i="1" s="1"/>
  <c r="O26" i="1"/>
  <c r="O10" i="1"/>
  <c r="O5" i="1"/>
  <c r="N13" i="1" l="1"/>
  <c r="O13" i="1" s="1"/>
  <c r="O14" i="1" s="1"/>
  <c r="O7" i="1"/>
  <c r="O31" i="1" l="1"/>
</calcChain>
</file>

<file path=xl/comments1.xml><?xml version="1.0" encoding="utf-8"?>
<comments xmlns="http://schemas.openxmlformats.org/spreadsheetml/2006/main">
  <authors>
    <author>Pavilion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Pavilion: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<sst xmlns="http://schemas.openxmlformats.org/spreadsheetml/2006/main" count="68" uniqueCount="56">
  <si>
    <t>Descripción Bienes y /o/ Servicios</t>
  </si>
  <si>
    <t>Dia Martes 27 de Agosto</t>
  </si>
  <si>
    <t>Dia Miercoles 28 de Agosto</t>
  </si>
  <si>
    <t>Dia Jueves 29 de Agosto</t>
  </si>
  <si>
    <t>Dia Viernes 30 de Agosto</t>
  </si>
  <si>
    <t>Item</t>
  </si>
  <si>
    <t>Concepto</t>
  </si>
  <si>
    <t>Descripción Servicio</t>
  </si>
  <si>
    <t>Precio 
Unitario</t>
  </si>
  <si>
    <t>Cantidad</t>
  </si>
  <si>
    <t>Subtotal</t>
  </si>
  <si>
    <t xml:space="preserve">Cantidad </t>
  </si>
  <si>
    <t>Subtotal antes de IVA</t>
  </si>
  <si>
    <t>IVA 19%</t>
  </si>
  <si>
    <t>Valor  Total 
Incluye IVA</t>
  </si>
  <si>
    <t>Alojamiento</t>
  </si>
  <si>
    <t>Habitación Sencilla</t>
  </si>
  <si>
    <t>Habitación Doble</t>
  </si>
  <si>
    <t>Alimentos &amp; Bebidas - Salones</t>
  </si>
  <si>
    <t>Estación Café</t>
  </si>
  <si>
    <t>Estación de Café con Galletas</t>
  </si>
  <si>
    <t>Refrigerio</t>
  </si>
  <si>
    <t>Refigerio con un solido( am )</t>
  </si>
  <si>
    <t>Almuerzos</t>
  </si>
  <si>
    <t xml:space="preserve">Cena </t>
  </si>
  <si>
    <t>Cena Alojados ( Plato promedio)</t>
  </si>
  <si>
    <t>Cena Conferencistas</t>
  </si>
  <si>
    <t>Cena especial Conferencistas</t>
  </si>
  <si>
    <t>Alquiler  Salon Plenaria</t>
  </si>
  <si>
    <t>Alquiler Salones Alternos</t>
  </si>
  <si>
    <t>Audiovisuales</t>
  </si>
  <si>
    <t>Computador</t>
  </si>
  <si>
    <t>Computador para presentaciones</t>
  </si>
  <si>
    <t>Video Beam</t>
  </si>
  <si>
    <t>Video Beam Alta Resolución con Telon</t>
  </si>
  <si>
    <t>Sonido + microfonos(1 micrófono de cable)</t>
  </si>
  <si>
    <t>Traducción</t>
  </si>
  <si>
    <t xml:space="preserve">Traducción simultanea (Español - Ingles ) 8 horas.- </t>
  </si>
  <si>
    <t>Equipos Traducción</t>
  </si>
  <si>
    <t>Equipos de traducción simultanea (Español - Ingles - Francés)*</t>
  </si>
  <si>
    <t>Equipos de Votación</t>
  </si>
  <si>
    <t>Equipos de votación por 4 dias</t>
  </si>
  <si>
    <t>Grabación</t>
  </si>
  <si>
    <t>Grabación con Edición por 4 dias</t>
  </si>
  <si>
    <t>Semaforo</t>
  </si>
  <si>
    <t>Semaforo Digital</t>
  </si>
  <si>
    <t xml:space="preserve">Gran Total </t>
  </si>
  <si>
    <t>Almuerzos Premium Buffet</t>
  </si>
  <si>
    <t>Alquiler Salones</t>
  </si>
  <si>
    <t>Alojamiento (incluir seguro)</t>
  </si>
  <si>
    <t xml:space="preserve">2 salones alternos para 200 personas </t>
  </si>
  <si>
    <t xml:space="preserve">4 salones alternos para 30 personas </t>
  </si>
  <si>
    <t>con capacidad hasta para 1,000 personas</t>
  </si>
  <si>
    <t>iva</t>
  </si>
  <si>
    <t>Equipo de amplificación para sonido</t>
  </si>
  <si>
    <t xml:space="preserve">ANEXO No. 4 COTIZACION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</si>
</sst>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&quot;$&quot;#,##0;[Red]&quot;$&quot;#,##0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166" fontId="5" fillId="6" borderId="16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6" fontId="6" fillId="0" borderId="9" xfId="0" applyNumberFormat="1" applyFont="1" applyBorder="1" applyAlignment="1">
      <alignment horizontal="center" vertical="center" wrapText="1"/>
    </xf>
    <xf numFmtId="167" fontId="6" fillId="0" borderId="7" xfId="0" applyNumberFormat="1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 wrapText="1"/>
    </xf>
    <xf numFmtId="166" fontId="6" fillId="0" borderId="8" xfId="1" applyNumberFormat="1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left" vertical="center" wrapText="1"/>
    </xf>
    <xf numFmtId="166" fontId="6" fillId="5" borderId="11" xfId="0" applyNumberFormat="1" applyFont="1" applyFill="1" applyBorder="1" applyAlignment="1">
      <alignment horizontal="center" vertical="center" wrapText="1"/>
    </xf>
    <xf numFmtId="166" fontId="5" fillId="5" borderId="12" xfId="0" applyNumberFormat="1" applyFont="1" applyFill="1" applyBorder="1" applyAlignment="1">
      <alignment horizontal="center" vertical="center" wrapText="1"/>
    </xf>
    <xf numFmtId="166" fontId="6" fillId="5" borderId="12" xfId="0" applyNumberFormat="1" applyFont="1" applyFill="1" applyBorder="1" applyAlignment="1">
      <alignment horizontal="center" vertical="center" wrapText="1"/>
    </xf>
    <xf numFmtId="166" fontId="5" fillId="5" borderId="13" xfId="1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6" fillId="0" borderId="17" xfId="0" applyFont="1" applyBorder="1" applyAlignment="1"/>
    <xf numFmtId="0" fontId="6" fillId="0" borderId="18" xfId="0" applyFont="1" applyBorder="1" applyAlignment="1"/>
    <xf numFmtId="0" fontId="5" fillId="0" borderId="18" xfId="0" applyFont="1" applyBorder="1" applyAlignment="1">
      <alignment horizontal="center" vertical="center"/>
    </xf>
    <xf numFmtId="0" fontId="6" fillId="0" borderId="20" xfId="0" applyFont="1" applyBorder="1" applyAlignment="1"/>
    <xf numFmtId="0" fontId="4" fillId="2" borderId="1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166" fontId="5" fillId="6" borderId="27" xfId="1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130479</xdr:colOff>
      <xdr:row>0</xdr:row>
      <xdr:rowOff>91336</xdr:rowOff>
    </xdr:from>
    <xdr:to>
      <xdr:col>2</xdr:col>
      <xdr:colOff>1226507</xdr:colOff>
      <xdr:row>0</xdr:row>
      <xdr:rowOff>1267280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79" y="91336"/>
          <a:ext cx="3575138" cy="1175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2"/>
  <sheetViews>
    <sheetView tabSelected="1" zoomScale="73" zoomScaleNormal="73" workbookViewId="0">
      <selection activeCell="E1" sqref="E1:H1"/>
    </sheetView>
  </sheetViews>
  <sheetFormatPr baseColWidth="10" defaultRowHeight="15" x14ac:dyDescent="0.25"/>
  <cols>
    <col min="1" max="1" width="5.7109375" customWidth="1"/>
    <col min="2" max="2" width="31.5703125" customWidth="1"/>
    <col min="3" max="3" width="38.140625" customWidth="1"/>
    <col min="4" max="4" width="14.42578125" customWidth="1"/>
    <col min="5" max="5" width="12.42578125" customWidth="1"/>
    <col min="6" max="6" width="14.28515625" customWidth="1"/>
    <col min="7" max="7" width="13.28515625" customWidth="1"/>
    <col min="8" max="8" width="14.85546875" customWidth="1"/>
    <col min="9" max="9" width="13.42578125" customWidth="1"/>
    <col min="10" max="10" width="14.5703125" customWidth="1"/>
    <col min="11" max="11" width="12.42578125" customWidth="1"/>
    <col min="12" max="12" width="13.7109375" customWidth="1"/>
    <col min="13" max="13" width="14.28515625" customWidth="1"/>
    <col min="14" max="14" width="13.5703125" customWidth="1"/>
    <col min="15" max="15" width="16.7109375" customWidth="1"/>
  </cols>
  <sheetData>
    <row r="1" spans="1:15" ht="110.25" customHeight="1" x14ac:dyDescent="0.25">
      <c r="A1" s="41"/>
      <c r="B1" s="56"/>
      <c r="C1" s="57"/>
      <c r="D1" s="42"/>
      <c r="E1" s="43" t="s">
        <v>55</v>
      </c>
      <c r="F1" s="43"/>
      <c r="G1" s="43"/>
      <c r="H1" s="43"/>
      <c r="I1" s="42"/>
      <c r="J1" s="42"/>
      <c r="K1" s="42"/>
      <c r="L1" s="42"/>
      <c r="M1" s="42"/>
      <c r="N1" s="42"/>
      <c r="O1" s="44"/>
    </row>
    <row r="2" spans="1:15" ht="15.75" x14ac:dyDescent="0.25">
      <c r="A2" s="45"/>
      <c r="B2" s="25" t="s">
        <v>0</v>
      </c>
      <c r="C2" s="55"/>
      <c r="D2" s="25"/>
      <c r="E2" s="26" t="s">
        <v>1</v>
      </c>
      <c r="F2" s="27"/>
      <c r="G2" s="28" t="s">
        <v>2</v>
      </c>
      <c r="H2" s="29"/>
      <c r="I2" s="30" t="s">
        <v>3</v>
      </c>
      <c r="J2" s="31"/>
      <c r="K2" s="32" t="s">
        <v>4</v>
      </c>
      <c r="L2" s="33"/>
      <c r="M2" s="23"/>
      <c r="N2" s="23"/>
      <c r="O2" s="46"/>
    </row>
    <row r="3" spans="1:15" ht="47.25" x14ac:dyDescent="0.25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9</v>
      </c>
      <c r="H3" s="3" t="s">
        <v>10</v>
      </c>
      <c r="I3" s="3" t="s">
        <v>11</v>
      </c>
      <c r="J3" s="3" t="s">
        <v>10</v>
      </c>
      <c r="K3" s="3" t="s">
        <v>9</v>
      </c>
      <c r="L3" s="3" t="s">
        <v>10</v>
      </c>
      <c r="M3" s="3" t="s">
        <v>12</v>
      </c>
      <c r="N3" s="3" t="s">
        <v>13</v>
      </c>
      <c r="O3" s="4" t="s">
        <v>14</v>
      </c>
    </row>
    <row r="4" spans="1:15" ht="15.75" x14ac:dyDescent="0.25">
      <c r="A4" s="47" t="s">
        <v>15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48"/>
    </row>
    <row r="5" spans="1:15" ht="29.25" customHeight="1" x14ac:dyDescent="0.25">
      <c r="A5" s="5">
        <v>1</v>
      </c>
      <c r="B5" s="6" t="s">
        <v>49</v>
      </c>
      <c r="C5" s="6" t="s">
        <v>16</v>
      </c>
      <c r="D5" s="7"/>
      <c r="E5" s="8">
        <v>40</v>
      </c>
      <c r="F5" s="9">
        <f>+D5*E5</f>
        <v>0</v>
      </c>
      <c r="G5" s="8">
        <v>40</v>
      </c>
      <c r="H5" s="9">
        <f>+D5*G5</f>
        <v>0</v>
      </c>
      <c r="I5" s="8">
        <v>40</v>
      </c>
      <c r="J5" s="9">
        <f>+D5*I5</f>
        <v>0</v>
      </c>
      <c r="K5" s="8">
        <v>40</v>
      </c>
      <c r="L5" s="9">
        <f>+D5*K5</f>
        <v>0</v>
      </c>
      <c r="M5" s="9">
        <f t="shared" ref="M5:M6" si="0">+L5+J5+H5+F5</f>
        <v>0</v>
      </c>
      <c r="N5" s="9">
        <f t="shared" ref="N5:N6" si="1">+M5*19%</f>
        <v>0</v>
      </c>
      <c r="O5" s="10">
        <f t="shared" ref="O5:O6" si="2">+M5+N5</f>
        <v>0</v>
      </c>
    </row>
    <row r="6" spans="1:15" ht="29.25" customHeight="1" thickBot="1" x14ac:dyDescent="0.3">
      <c r="A6" s="5">
        <v>2</v>
      </c>
      <c r="B6" s="6" t="s">
        <v>49</v>
      </c>
      <c r="C6" s="6" t="s">
        <v>17</v>
      </c>
      <c r="D6" s="7"/>
      <c r="E6" s="8">
        <v>0</v>
      </c>
      <c r="F6" s="9">
        <f>+D6*E6</f>
        <v>0</v>
      </c>
      <c r="G6" s="8">
        <v>0</v>
      </c>
      <c r="H6" s="9">
        <f>+D6*G6</f>
        <v>0</v>
      </c>
      <c r="I6" s="8">
        <v>0</v>
      </c>
      <c r="J6" s="9">
        <f>+D6*I6</f>
        <v>0</v>
      </c>
      <c r="K6" s="8">
        <v>0</v>
      </c>
      <c r="L6" s="9">
        <f>+D6*K6</f>
        <v>0</v>
      </c>
      <c r="M6" s="9">
        <f t="shared" si="0"/>
        <v>0</v>
      </c>
      <c r="N6" s="9">
        <f t="shared" si="1"/>
        <v>0</v>
      </c>
      <c r="O6" s="10">
        <f t="shared" si="2"/>
        <v>0</v>
      </c>
    </row>
    <row r="7" spans="1:15" ht="29.25" customHeight="1" thickBot="1" x14ac:dyDescent="0.3">
      <c r="A7" s="11"/>
      <c r="B7" s="12"/>
      <c r="C7" s="13"/>
      <c r="D7" s="14"/>
      <c r="E7" s="14"/>
      <c r="F7" s="14"/>
      <c r="G7" s="14"/>
      <c r="H7" s="14"/>
      <c r="I7" s="14"/>
      <c r="J7" s="14"/>
      <c r="K7" s="14"/>
      <c r="L7" s="15" t="s">
        <v>10</v>
      </c>
      <c r="M7" s="15"/>
      <c r="N7" s="16"/>
      <c r="O7" s="17">
        <f>SUM(O5:O6)</f>
        <v>0</v>
      </c>
    </row>
    <row r="8" spans="1:15" ht="29.25" customHeight="1" x14ac:dyDescent="0.25">
      <c r="A8" s="47" t="s">
        <v>18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48"/>
    </row>
    <row r="9" spans="1:15" ht="29.25" customHeight="1" x14ac:dyDescent="0.25">
      <c r="A9" s="5">
        <v>5</v>
      </c>
      <c r="B9" s="6" t="s">
        <v>19</v>
      </c>
      <c r="C9" s="6" t="s">
        <v>20</v>
      </c>
      <c r="D9" s="7"/>
      <c r="E9" s="8">
        <v>400</v>
      </c>
      <c r="F9" s="9">
        <f t="shared" ref="F9:L18" si="3">+D9*E9</f>
        <v>0</v>
      </c>
      <c r="G9" s="8">
        <v>400</v>
      </c>
      <c r="H9" s="9">
        <f t="shared" ref="H9:H18" si="4">+D9*G9</f>
        <v>0</v>
      </c>
      <c r="I9" s="8">
        <v>400</v>
      </c>
      <c r="J9" s="9">
        <f t="shared" ref="J9:J18" si="5">+D9*I9</f>
        <v>0</v>
      </c>
      <c r="K9" s="8">
        <v>400</v>
      </c>
      <c r="L9" s="9">
        <f t="shared" ref="L9:L18" si="6">+D9*K9</f>
        <v>0</v>
      </c>
      <c r="M9" s="9">
        <f t="shared" ref="M9:M18" si="7">+L9+J9+H9+F9</f>
        <v>0</v>
      </c>
      <c r="N9" s="9">
        <f t="shared" ref="N9:N18" si="8">+M9*19%</f>
        <v>0</v>
      </c>
      <c r="O9" s="10">
        <f t="shared" ref="O9:O18" si="9">+M9+N9</f>
        <v>0</v>
      </c>
    </row>
    <row r="10" spans="1:15" ht="29.25" customHeight="1" x14ac:dyDescent="0.25">
      <c r="A10" s="5">
        <v>6</v>
      </c>
      <c r="B10" s="6" t="s">
        <v>21</v>
      </c>
      <c r="C10" s="6" t="s">
        <v>22</v>
      </c>
      <c r="D10" s="7"/>
      <c r="E10" s="8">
        <v>400</v>
      </c>
      <c r="F10" s="9">
        <f t="shared" si="3"/>
        <v>0</v>
      </c>
      <c r="G10" s="8">
        <v>400</v>
      </c>
      <c r="H10" s="9">
        <f t="shared" si="4"/>
        <v>0</v>
      </c>
      <c r="I10" s="8">
        <v>400</v>
      </c>
      <c r="J10" s="9">
        <f t="shared" si="5"/>
        <v>0</v>
      </c>
      <c r="K10" s="8">
        <v>400</v>
      </c>
      <c r="L10" s="9">
        <f t="shared" si="6"/>
        <v>0</v>
      </c>
      <c r="M10" s="9">
        <f t="shared" si="7"/>
        <v>0</v>
      </c>
      <c r="N10" s="9">
        <f t="shared" si="8"/>
        <v>0</v>
      </c>
      <c r="O10" s="10">
        <f t="shared" si="9"/>
        <v>0</v>
      </c>
    </row>
    <row r="11" spans="1:15" ht="29.25" customHeight="1" x14ac:dyDescent="0.25">
      <c r="A11" s="5">
        <v>8</v>
      </c>
      <c r="B11" s="6" t="s">
        <v>23</v>
      </c>
      <c r="C11" s="6" t="s">
        <v>47</v>
      </c>
      <c r="D11" s="7"/>
      <c r="E11" s="8">
        <v>60</v>
      </c>
      <c r="F11" s="9">
        <f t="shared" si="3"/>
        <v>0</v>
      </c>
      <c r="G11" s="8">
        <v>60</v>
      </c>
      <c r="H11" s="9">
        <f t="shared" si="4"/>
        <v>0</v>
      </c>
      <c r="I11" s="8">
        <v>60</v>
      </c>
      <c r="J11" s="9">
        <f t="shared" si="5"/>
        <v>0</v>
      </c>
      <c r="K11" s="8">
        <v>60</v>
      </c>
      <c r="L11" s="9">
        <f t="shared" si="6"/>
        <v>0</v>
      </c>
      <c r="M11" s="9">
        <f t="shared" si="7"/>
        <v>0</v>
      </c>
      <c r="N11" s="9">
        <f t="shared" si="8"/>
        <v>0</v>
      </c>
      <c r="O11" s="10">
        <f t="shared" si="9"/>
        <v>0</v>
      </c>
    </row>
    <row r="12" spans="1:15" ht="29.25" customHeight="1" x14ac:dyDescent="0.25">
      <c r="A12" s="5">
        <v>9</v>
      </c>
      <c r="B12" s="6" t="s">
        <v>24</v>
      </c>
      <c r="C12" s="6" t="s">
        <v>25</v>
      </c>
      <c r="D12" s="7"/>
      <c r="E12" s="8">
        <v>40</v>
      </c>
      <c r="F12" s="9">
        <f t="shared" si="3"/>
        <v>0</v>
      </c>
      <c r="G12" s="8">
        <v>40</v>
      </c>
      <c r="H12" s="9">
        <f t="shared" si="4"/>
        <v>0</v>
      </c>
      <c r="I12" s="8">
        <v>40</v>
      </c>
      <c r="J12" s="9">
        <f t="shared" si="5"/>
        <v>0</v>
      </c>
      <c r="K12" s="8">
        <v>40</v>
      </c>
      <c r="L12" s="9">
        <f t="shared" si="6"/>
        <v>0</v>
      </c>
      <c r="M12" s="9">
        <f t="shared" si="7"/>
        <v>0</v>
      </c>
      <c r="N12" s="9">
        <f t="shared" si="8"/>
        <v>0</v>
      </c>
      <c r="O12" s="10">
        <f t="shared" si="9"/>
        <v>0</v>
      </c>
    </row>
    <row r="13" spans="1:15" ht="29.25" customHeight="1" thickBot="1" x14ac:dyDescent="0.3">
      <c r="A13" s="5">
        <v>10</v>
      </c>
      <c r="B13" s="6" t="s">
        <v>26</v>
      </c>
      <c r="C13" s="6" t="s">
        <v>27</v>
      </c>
      <c r="D13" s="7"/>
      <c r="E13" s="8">
        <v>80</v>
      </c>
      <c r="F13" s="9">
        <f t="shared" si="3"/>
        <v>0</v>
      </c>
      <c r="G13" s="8">
        <v>0</v>
      </c>
      <c r="H13" s="9">
        <f t="shared" si="4"/>
        <v>0</v>
      </c>
      <c r="I13" s="8">
        <v>0</v>
      </c>
      <c r="J13" s="9">
        <f t="shared" si="5"/>
        <v>0</v>
      </c>
      <c r="K13" s="8">
        <v>0</v>
      </c>
      <c r="L13" s="9">
        <f t="shared" si="6"/>
        <v>0</v>
      </c>
      <c r="M13" s="9">
        <f t="shared" si="7"/>
        <v>0</v>
      </c>
      <c r="N13" s="9">
        <f t="shared" si="8"/>
        <v>0</v>
      </c>
      <c r="O13" s="10">
        <f t="shared" si="9"/>
        <v>0</v>
      </c>
    </row>
    <row r="14" spans="1:15" ht="29.25" customHeight="1" thickBot="1" x14ac:dyDescent="0.3">
      <c r="A14" s="11"/>
      <c r="B14" s="12"/>
      <c r="C14" s="13"/>
      <c r="D14" s="14"/>
      <c r="E14" s="14"/>
      <c r="F14" s="14"/>
      <c r="G14" s="14"/>
      <c r="H14" s="14"/>
      <c r="I14" s="14"/>
      <c r="J14" s="14"/>
      <c r="K14" s="14"/>
      <c r="L14" s="15" t="s">
        <v>10</v>
      </c>
      <c r="M14" s="15"/>
      <c r="N14" s="16"/>
      <c r="O14" s="17">
        <f>SUM(O9:O13)</f>
        <v>0</v>
      </c>
    </row>
    <row r="15" spans="1:15" ht="29.25" customHeight="1" x14ac:dyDescent="0.25">
      <c r="A15" s="47" t="s">
        <v>48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48"/>
    </row>
    <row r="16" spans="1:15" ht="35.25" customHeight="1" x14ac:dyDescent="0.25">
      <c r="A16" s="5">
        <v>12</v>
      </c>
      <c r="B16" s="6" t="s">
        <v>28</v>
      </c>
      <c r="C16" s="6" t="s">
        <v>52</v>
      </c>
      <c r="D16" s="7"/>
      <c r="E16" s="8">
        <v>1</v>
      </c>
      <c r="F16" s="9">
        <f t="shared" si="3"/>
        <v>0</v>
      </c>
      <c r="G16" s="8">
        <v>1</v>
      </c>
      <c r="H16" s="9">
        <f t="shared" si="4"/>
        <v>0</v>
      </c>
      <c r="I16" s="8">
        <v>1</v>
      </c>
      <c r="J16" s="9">
        <f t="shared" si="5"/>
        <v>0</v>
      </c>
      <c r="K16" s="8">
        <v>1</v>
      </c>
      <c r="L16" s="9">
        <f t="shared" si="6"/>
        <v>0</v>
      </c>
      <c r="M16" s="9">
        <f t="shared" si="7"/>
        <v>0</v>
      </c>
      <c r="N16" s="9">
        <f t="shared" si="8"/>
        <v>0</v>
      </c>
      <c r="O16" s="10">
        <f t="shared" si="9"/>
        <v>0</v>
      </c>
    </row>
    <row r="17" spans="1:15" ht="35.25" customHeight="1" x14ac:dyDescent="0.25">
      <c r="A17" s="5">
        <v>13</v>
      </c>
      <c r="B17" s="6" t="s">
        <v>29</v>
      </c>
      <c r="C17" s="22" t="s">
        <v>50</v>
      </c>
      <c r="D17" s="7"/>
      <c r="E17" s="8">
        <v>1</v>
      </c>
      <c r="F17" s="9">
        <f t="shared" si="3"/>
        <v>0</v>
      </c>
      <c r="G17" s="8">
        <v>1</v>
      </c>
      <c r="H17" s="9">
        <f t="shared" si="3"/>
        <v>0</v>
      </c>
      <c r="I17" s="8">
        <v>1</v>
      </c>
      <c r="J17" s="9">
        <f t="shared" si="3"/>
        <v>0</v>
      </c>
      <c r="K17" s="8">
        <v>1</v>
      </c>
      <c r="L17" s="9">
        <f t="shared" si="3"/>
        <v>0</v>
      </c>
      <c r="M17" s="9">
        <f t="shared" si="7"/>
        <v>0</v>
      </c>
      <c r="N17" s="9">
        <f t="shared" si="8"/>
        <v>0</v>
      </c>
      <c r="O17" s="10">
        <f t="shared" si="9"/>
        <v>0</v>
      </c>
    </row>
    <row r="18" spans="1:15" ht="35.25" customHeight="1" thickBot="1" x14ac:dyDescent="0.3">
      <c r="A18" s="5">
        <v>14</v>
      </c>
      <c r="B18" s="6" t="s">
        <v>29</v>
      </c>
      <c r="C18" s="22" t="s">
        <v>51</v>
      </c>
      <c r="D18" s="7"/>
      <c r="E18" s="8">
        <v>1</v>
      </c>
      <c r="F18" s="9">
        <f t="shared" si="3"/>
        <v>0</v>
      </c>
      <c r="G18" s="8">
        <v>1</v>
      </c>
      <c r="H18" s="9">
        <f t="shared" si="4"/>
        <v>0</v>
      </c>
      <c r="I18" s="8">
        <v>0</v>
      </c>
      <c r="J18" s="9">
        <f t="shared" si="5"/>
        <v>0</v>
      </c>
      <c r="K18" s="8">
        <v>0</v>
      </c>
      <c r="L18" s="9">
        <f t="shared" si="6"/>
        <v>0</v>
      </c>
      <c r="M18" s="9">
        <f t="shared" si="7"/>
        <v>0</v>
      </c>
      <c r="N18" s="9">
        <f t="shared" si="8"/>
        <v>0</v>
      </c>
      <c r="O18" s="10">
        <f t="shared" si="9"/>
        <v>0</v>
      </c>
    </row>
    <row r="19" spans="1:15" ht="29.25" customHeight="1" thickBot="1" x14ac:dyDescent="0.3">
      <c r="A19" s="11"/>
      <c r="B19" s="12"/>
      <c r="C19" s="13"/>
      <c r="D19" s="14"/>
      <c r="E19" s="14"/>
      <c r="F19" s="14"/>
      <c r="G19" s="14"/>
      <c r="H19" s="14"/>
      <c r="I19" s="14"/>
      <c r="J19" s="14"/>
      <c r="K19" s="14"/>
      <c r="L19" s="15" t="s">
        <v>10</v>
      </c>
      <c r="M19" s="15"/>
      <c r="N19" s="16"/>
      <c r="O19" s="17">
        <f>SUM(O16:O18)</f>
        <v>0</v>
      </c>
    </row>
    <row r="20" spans="1:15" ht="29.25" customHeight="1" x14ac:dyDescent="0.25">
      <c r="A20" s="49" t="s">
        <v>30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50"/>
    </row>
    <row r="21" spans="1:15" ht="32.25" customHeight="1" x14ac:dyDescent="0.25">
      <c r="A21" s="5">
        <v>15</v>
      </c>
      <c r="B21" s="18" t="s">
        <v>31</v>
      </c>
      <c r="C21" s="18" t="s">
        <v>32</v>
      </c>
      <c r="D21" s="7"/>
      <c r="E21" s="8">
        <v>4</v>
      </c>
      <c r="F21" s="9">
        <f t="shared" ref="F21:F28" si="10">+D21*E21</f>
        <v>0</v>
      </c>
      <c r="G21" s="8">
        <v>4</v>
      </c>
      <c r="H21" s="9">
        <f t="shared" ref="H21:H28" si="11">+D21*G21</f>
        <v>0</v>
      </c>
      <c r="I21" s="8">
        <v>4</v>
      </c>
      <c r="J21" s="9">
        <f t="shared" ref="J21:J28" si="12">+D21*I21</f>
        <v>0</v>
      </c>
      <c r="K21" s="8">
        <v>4</v>
      </c>
      <c r="L21" s="9">
        <f t="shared" ref="L21:L28" si="13">+D21*K21</f>
        <v>0</v>
      </c>
      <c r="M21" s="9">
        <f t="shared" ref="M21:M28" si="14">+L21+J21+H21+F21</f>
        <v>0</v>
      </c>
      <c r="N21" s="9">
        <f t="shared" ref="N21:N28" si="15">+M21*19%</f>
        <v>0</v>
      </c>
      <c r="O21" s="10">
        <f t="shared" ref="O21:O28" si="16">+M21+N21</f>
        <v>0</v>
      </c>
    </row>
    <row r="22" spans="1:15" ht="32.25" customHeight="1" x14ac:dyDescent="0.25">
      <c r="A22" s="5">
        <v>16</v>
      </c>
      <c r="B22" s="18" t="s">
        <v>33</v>
      </c>
      <c r="C22" s="18" t="s">
        <v>34</v>
      </c>
      <c r="D22" s="7"/>
      <c r="E22" s="8">
        <v>4</v>
      </c>
      <c r="F22" s="9">
        <f t="shared" si="10"/>
        <v>0</v>
      </c>
      <c r="G22" s="8">
        <v>4</v>
      </c>
      <c r="H22" s="9">
        <f t="shared" si="11"/>
        <v>0</v>
      </c>
      <c r="I22" s="8">
        <v>4</v>
      </c>
      <c r="J22" s="9">
        <f t="shared" si="12"/>
        <v>0</v>
      </c>
      <c r="K22" s="8">
        <v>4</v>
      </c>
      <c r="L22" s="9">
        <f t="shared" si="13"/>
        <v>0</v>
      </c>
      <c r="M22" s="9">
        <f t="shared" si="14"/>
        <v>0</v>
      </c>
      <c r="N22" s="9">
        <f t="shared" si="15"/>
        <v>0</v>
      </c>
      <c r="O22" s="10">
        <f t="shared" si="16"/>
        <v>0</v>
      </c>
    </row>
    <row r="23" spans="1:15" ht="32.25" customHeight="1" x14ac:dyDescent="0.25">
      <c r="A23" s="5">
        <v>17</v>
      </c>
      <c r="B23" s="19" t="s">
        <v>35</v>
      </c>
      <c r="C23" s="21" t="s">
        <v>54</v>
      </c>
      <c r="D23" s="7"/>
      <c r="E23" s="8">
        <v>4</v>
      </c>
      <c r="F23" s="9">
        <f t="shared" si="10"/>
        <v>0</v>
      </c>
      <c r="G23" s="8">
        <v>4</v>
      </c>
      <c r="H23" s="9">
        <f t="shared" si="11"/>
        <v>0</v>
      </c>
      <c r="I23" s="8">
        <v>4</v>
      </c>
      <c r="J23" s="9">
        <f t="shared" si="12"/>
        <v>0</v>
      </c>
      <c r="K23" s="8">
        <v>4</v>
      </c>
      <c r="L23" s="9">
        <f t="shared" si="13"/>
        <v>0</v>
      </c>
      <c r="M23" s="9">
        <f t="shared" si="14"/>
        <v>0</v>
      </c>
      <c r="N23" s="9">
        <f t="shared" si="15"/>
        <v>0</v>
      </c>
      <c r="O23" s="10">
        <f t="shared" si="16"/>
        <v>0</v>
      </c>
    </row>
    <row r="24" spans="1:15" ht="32.25" customHeight="1" x14ac:dyDescent="0.25">
      <c r="A24" s="5">
        <v>18</v>
      </c>
      <c r="B24" s="19" t="s">
        <v>36</v>
      </c>
      <c r="C24" s="19" t="s">
        <v>37</v>
      </c>
      <c r="D24" s="7"/>
      <c r="E24" s="8">
        <v>4</v>
      </c>
      <c r="F24" s="9">
        <f t="shared" si="10"/>
        <v>0</v>
      </c>
      <c r="G24" s="8">
        <v>4</v>
      </c>
      <c r="H24" s="9">
        <f t="shared" si="11"/>
        <v>0</v>
      </c>
      <c r="I24" s="8">
        <v>4</v>
      </c>
      <c r="J24" s="9">
        <f t="shared" si="12"/>
        <v>0</v>
      </c>
      <c r="K24" s="8">
        <v>4</v>
      </c>
      <c r="L24" s="9">
        <f t="shared" si="13"/>
        <v>0</v>
      </c>
      <c r="M24" s="9">
        <f t="shared" si="14"/>
        <v>0</v>
      </c>
      <c r="N24" s="9">
        <f t="shared" si="15"/>
        <v>0</v>
      </c>
      <c r="O24" s="10">
        <f t="shared" si="16"/>
        <v>0</v>
      </c>
    </row>
    <row r="25" spans="1:15" ht="32.25" customHeight="1" x14ac:dyDescent="0.25">
      <c r="A25" s="5">
        <v>19</v>
      </c>
      <c r="B25" s="19" t="s">
        <v>38</v>
      </c>
      <c r="C25" s="19" t="s">
        <v>39</v>
      </c>
      <c r="D25" s="7"/>
      <c r="E25" s="8">
        <v>400</v>
      </c>
      <c r="F25" s="9">
        <f t="shared" si="10"/>
        <v>0</v>
      </c>
      <c r="G25" s="8">
        <v>400</v>
      </c>
      <c r="H25" s="9">
        <f t="shared" si="11"/>
        <v>0</v>
      </c>
      <c r="I25" s="8">
        <v>400</v>
      </c>
      <c r="J25" s="9">
        <f t="shared" si="12"/>
        <v>0</v>
      </c>
      <c r="K25" s="8">
        <v>400</v>
      </c>
      <c r="L25" s="9">
        <f t="shared" si="13"/>
        <v>0</v>
      </c>
      <c r="M25" s="9">
        <f t="shared" si="14"/>
        <v>0</v>
      </c>
      <c r="N25" s="9">
        <f t="shared" si="15"/>
        <v>0</v>
      </c>
      <c r="O25" s="10">
        <f t="shared" si="16"/>
        <v>0</v>
      </c>
    </row>
    <row r="26" spans="1:15" ht="32.25" customHeight="1" x14ac:dyDescent="0.25">
      <c r="A26" s="5">
        <v>20</v>
      </c>
      <c r="B26" s="20" t="s">
        <v>40</v>
      </c>
      <c r="C26" s="20" t="s">
        <v>41</v>
      </c>
      <c r="D26" s="7"/>
      <c r="E26" s="8">
        <v>400</v>
      </c>
      <c r="F26" s="9">
        <f t="shared" si="10"/>
        <v>0</v>
      </c>
      <c r="G26" s="8">
        <v>400</v>
      </c>
      <c r="H26" s="9">
        <f t="shared" si="11"/>
        <v>0</v>
      </c>
      <c r="I26" s="8">
        <v>400</v>
      </c>
      <c r="J26" s="9">
        <f t="shared" si="12"/>
        <v>0</v>
      </c>
      <c r="K26" s="8">
        <v>400</v>
      </c>
      <c r="L26" s="9">
        <f t="shared" si="13"/>
        <v>0</v>
      </c>
      <c r="M26" s="9">
        <f t="shared" si="14"/>
        <v>0</v>
      </c>
      <c r="N26" s="9">
        <f t="shared" si="15"/>
        <v>0</v>
      </c>
      <c r="O26" s="10">
        <f t="shared" si="16"/>
        <v>0</v>
      </c>
    </row>
    <row r="27" spans="1:15" ht="32.25" customHeight="1" x14ac:dyDescent="0.25">
      <c r="A27" s="5">
        <v>21</v>
      </c>
      <c r="B27" s="18" t="s">
        <v>42</v>
      </c>
      <c r="C27" s="18" t="s">
        <v>43</v>
      </c>
      <c r="D27" s="7"/>
      <c r="E27" s="8">
        <v>4</v>
      </c>
      <c r="F27" s="9">
        <f t="shared" si="10"/>
        <v>0</v>
      </c>
      <c r="G27" s="8">
        <v>4</v>
      </c>
      <c r="H27" s="9">
        <f t="shared" si="11"/>
        <v>0</v>
      </c>
      <c r="I27" s="8">
        <v>4</v>
      </c>
      <c r="J27" s="9">
        <f t="shared" si="12"/>
        <v>0</v>
      </c>
      <c r="K27" s="8">
        <v>4</v>
      </c>
      <c r="L27" s="9">
        <f t="shared" si="13"/>
        <v>0</v>
      </c>
      <c r="M27" s="9">
        <f t="shared" si="14"/>
        <v>0</v>
      </c>
      <c r="N27" s="9">
        <f t="shared" si="15"/>
        <v>0</v>
      </c>
      <c r="O27" s="10">
        <f t="shared" si="16"/>
        <v>0</v>
      </c>
    </row>
    <row r="28" spans="1:15" ht="32.25" customHeight="1" thickBot="1" x14ac:dyDescent="0.3">
      <c r="A28" s="5">
        <v>22</v>
      </c>
      <c r="B28" s="18" t="s">
        <v>44</v>
      </c>
      <c r="C28" s="18" t="s">
        <v>45</v>
      </c>
      <c r="D28" s="7"/>
      <c r="E28" s="8">
        <v>4</v>
      </c>
      <c r="F28" s="9">
        <f t="shared" si="10"/>
        <v>0</v>
      </c>
      <c r="G28" s="8">
        <v>4</v>
      </c>
      <c r="H28" s="9">
        <f t="shared" si="11"/>
        <v>0</v>
      </c>
      <c r="I28" s="8">
        <v>4</v>
      </c>
      <c r="J28" s="9">
        <f t="shared" si="12"/>
        <v>0</v>
      </c>
      <c r="K28" s="8">
        <v>4</v>
      </c>
      <c r="L28" s="9">
        <f t="shared" si="13"/>
        <v>0</v>
      </c>
      <c r="M28" s="9">
        <f t="shared" si="14"/>
        <v>0</v>
      </c>
      <c r="N28" s="9">
        <f t="shared" si="15"/>
        <v>0</v>
      </c>
      <c r="O28" s="10">
        <f t="shared" si="16"/>
        <v>0</v>
      </c>
    </row>
    <row r="29" spans="1:15" ht="16.5" thickBot="1" x14ac:dyDescent="0.3">
      <c r="A29" s="11"/>
      <c r="B29" s="12"/>
      <c r="C29" s="13"/>
      <c r="D29" s="14"/>
      <c r="E29" s="14"/>
      <c r="F29" s="14"/>
      <c r="G29" s="14"/>
      <c r="H29" s="14"/>
      <c r="I29" s="14"/>
      <c r="J29" s="14"/>
      <c r="K29" s="14"/>
      <c r="L29" s="15" t="s">
        <v>10</v>
      </c>
      <c r="M29" s="15"/>
      <c r="N29" s="16"/>
      <c r="O29" s="17">
        <f>SUM(O21:O28)</f>
        <v>0</v>
      </c>
    </row>
    <row r="30" spans="1:15" ht="21.75" customHeight="1" x14ac:dyDescent="0.25">
      <c r="A30" s="38" t="s">
        <v>10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1">
        <f>SUM(O29+O19+O14+O7)</f>
        <v>0</v>
      </c>
    </row>
    <row r="31" spans="1:15" ht="21.75" customHeight="1" x14ac:dyDescent="0.25">
      <c r="A31" s="34" t="s">
        <v>53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1">
        <f>+O30*19%</f>
        <v>0</v>
      </c>
    </row>
    <row r="32" spans="1:15" ht="21.75" customHeight="1" thickBot="1" x14ac:dyDescent="0.3">
      <c r="A32" s="51" t="s">
        <v>46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3"/>
      <c r="O32" s="54">
        <f>SUM(O30:O31)</f>
        <v>0</v>
      </c>
    </row>
  </sheetData>
  <mergeCells count="14">
    <mergeCell ref="A31:N31"/>
    <mergeCell ref="A32:N32"/>
    <mergeCell ref="A20:O20"/>
    <mergeCell ref="A30:N30"/>
    <mergeCell ref="A15:O15"/>
    <mergeCell ref="A4:O4"/>
    <mergeCell ref="A8:O8"/>
    <mergeCell ref="B2:D2"/>
    <mergeCell ref="E2:F2"/>
    <mergeCell ref="G2:H2"/>
    <mergeCell ref="I2:J2"/>
    <mergeCell ref="K2:L2"/>
    <mergeCell ref="E1:H1"/>
    <mergeCell ref="B1:C1"/>
  </mergeCells>
  <pageMargins left="0.7" right="0.7" top="0.75" bottom="0.75" header="0.3" footer="0.3"/>
  <pageSetup paperSize="41" scale="5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Angelica Maria  Maldonado</cp:lastModifiedBy>
  <cp:lastPrinted>2019-02-19T14:34:33Z</cp:lastPrinted>
  <dcterms:created xsi:type="dcterms:W3CDTF">2018-10-04T01:30:35Z</dcterms:created>
  <dcterms:modified xsi:type="dcterms:W3CDTF">2019-02-19T14:36:36Z</dcterms:modified>
</cp:coreProperties>
</file>