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SERVICIOS TECNOLOGICOS\EJERCICIOS AE\AE REDES IPV6\Redes e Implementación IPV6\Estudios Previos\Final\"/>
    </mc:Choice>
  </mc:AlternateContent>
  <bookViews>
    <workbookView xWindow="0" yWindow="0" windowWidth="20490" windowHeight="7665" tabRatio="905"/>
  </bookViews>
  <sheets>
    <sheet name="Indice" sheetId="15" r:id="rId1"/>
    <sheet name="EMR " sheetId="1" r:id="rId2"/>
    <sheet name="Cableado" sheetId="16" r:id="rId3"/>
    <sheet name="Licenciamiento" sheetId="13" r:id="rId4"/>
    <sheet name="Experiencia" sheetId="11" r:id="rId5"/>
    <sheet name="Certificaciones" sheetId="12" r:id="rId6"/>
    <sheet name="RTG " sheetId="10" r:id="rId7"/>
  </sheets>
  <definedNames>
    <definedName name="_xlnm.Print_Area" localSheetId="2">Cableado!$A$1:$E$184</definedName>
    <definedName name="_xlnm.Print_Area" localSheetId="5">Certificaciones!$A$1:$F$29</definedName>
    <definedName name="_xlnm.Print_Area" localSheetId="1">'EMR '!$A$1:$G$809</definedName>
    <definedName name="_xlnm.Print_Area" localSheetId="4">Experiencia!$A$1:$J$37</definedName>
    <definedName name="_xlnm.Print_Area" localSheetId="3">Licenciamiento!$A$1:$C$19</definedName>
    <definedName name="_xlnm.Print_Area" localSheetId="6">'RTG '!$A$1:$E$81</definedName>
    <definedName name="Z_77337186_7B91_4AA7_8A9B_A289906DCABD_.wvu.PrintArea" localSheetId="5" hidden="1">Certificaciones!$A$1:$F$29</definedName>
    <definedName name="Z_77337186_7B91_4AA7_8A9B_A289906DCABD_.wvu.PrintArea" localSheetId="1" hidden="1">'EMR '!$A$1:$G$809</definedName>
    <definedName name="Z_77337186_7B91_4AA7_8A9B_A289906DCABD_.wvu.PrintArea" localSheetId="4" hidden="1">Experiencia!$A$1:$J$37</definedName>
  </definedNames>
  <calcPr calcId="162913"/>
  <customWorkbookViews>
    <customWorkbookView name="Jennifer Dahana Gutierrez Luna - Vista personalizada" guid="{77337186-7B91-4AA7-8A9B-A289906DCABD}" mergeInterval="0" personalView="1" maximized="1" xWindow="-8" yWindow="-8" windowWidth="1382" windowHeight="744" tabRatio="905" activeSheetId="10"/>
    <customWorkbookView name="John Henry Osorio Perea - Vista personalizada" guid="{B344FB07-4E4E-4356-8360-9C856BDF4D28}" mergeInterval="0" personalView="1" maximized="1" xWindow="-8" yWindow="-8" windowWidth="1936" windowHeight="1056" tabRatio="941"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77" i="10" l="1"/>
  <c r="E801" i="1" l="1"/>
  <c r="E800" i="1"/>
  <c r="D366" i="1"/>
  <c r="D9" i="1"/>
  <c r="D8" i="1" s="1"/>
  <c r="E798" i="1"/>
  <c r="A748" i="1" l="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D745" i="1" l="1"/>
  <c r="D744" i="1" s="1"/>
  <c r="A642" i="1" l="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542" i="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E744" i="1"/>
  <c r="E237" i="1"/>
  <c r="A239" i="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E692" i="1"/>
  <c r="E640" i="1"/>
  <c r="E540" i="1"/>
  <c r="E367" i="1"/>
  <c r="E301" i="1"/>
  <c r="E164" i="1"/>
  <c r="E88" i="1"/>
  <c r="A90" i="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E10" i="1"/>
  <c r="E9" i="1"/>
  <c r="E8" i="1"/>
  <c r="A154" i="1" l="1"/>
  <c r="A155" i="1" s="1"/>
  <c r="A156" i="1" s="1"/>
  <c r="A157" i="1" s="1"/>
  <c r="A158" i="1" s="1"/>
  <c r="A159" i="1" s="1"/>
  <c r="A160" i="1" s="1"/>
  <c r="A161" i="1" s="1"/>
  <c r="A162" i="1" s="1"/>
  <c r="A163" i="1" s="1"/>
  <c r="A11" i="10" l="1"/>
  <c r="A12" i="10" s="1"/>
  <c r="A13" i="10" s="1"/>
  <c r="A14" i="10" s="1"/>
  <c r="A15" i="10" s="1"/>
  <c r="A16" i="10" s="1"/>
  <c r="A17" i="10" s="1"/>
  <c r="A18" i="10" s="1"/>
  <c r="A19" i="10" s="1"/>
  <c r="A20" i="10" s="1"/>
  <c r="A21" i="10" s="1"/>
  <c r="A22" i="10" l="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E797" i="1" l="1"/>
  <c r="A369" i="1" l="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303" i="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166" i="1" l="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H31" i="11" l="1"/>
  <c r="I30" i="11"/>
  <c r="I29" i="11"/>
  <c r="I28" i="11"/>
  <c r="I27" i="11"/>
  <c r="I26" i="11"/>
  <c r="I25" i="11"/>
  <c r="I24" i="11"/>
  <c r="I23" i="11"/>
  <c r="I22" i="11"/>
  <c r="I21" i="11"/>
  <c r="I20" i="11"/>
  <c r="I19" i="11"/>
  <c r="I18" i="11"/>
  <c r="I17" i="11"/>
  <c r="I16" i="11"/>
  <c r="I15" i="11"/>
  <c r="I14" i="11"/>
  <c r="I13" i="11"/>
  <c r="I12" i="11"/>
  <c r="I11" i="11"/>
  <c r="I10" i="11"/>
  <c r="I9" i="11"/>
  <c r="I31" i="11" l="1"/>
</calcChain>
</file>

<file path=xl/comments1.xml><?xml version="1.0" encoding="utf-8"?>
<comments xmlns="http://schemas.openxmlformats.org/spreadsheetml/2006/main">
  <authors>
    <author>user</author>
    <author>INSTITUTO</author>
  </authors>
  <commentList>
    <comment ref="J7" authorId="0" shapeId="0">
      <text>
        <r>
          <rPr>
            <b/>
            <sz val="9"/>
            <color indexed="81"/>
            <rFont val="Tahoma"/>
            <family val="2"/>
          </rPr>
          <t>E=excelente
B=bueno
R=regular
M=malo</t>
        </r>
      </text>
    </comment>
    <comment ref="D8" authorId="1" shapeId="0">
      <text>
        <r>
          <rPr>
            <b/>
            <sz val="9"/>
            <color indexed="81"/>
            <rFont val="Tahoma"/>
            <family val="2"/>
          </rPr>
          <t>G= Gobierno
P= Privado</t>
        </r>
      </text>
    </comment>
  </commentList>
</comments>
</file>

<file path=xl/sharedStrings.xml><?xml version="1.0" encoding="utf-8"?>
<sst xmlns="http://schemas.openxmlformats.org/spreadsheetml/2006/main" count="1482" uniqueCount="1038">
  <si>
    <t>ITEM</t>
  </si>
  <si>
    <t>EMR-###</t>
  </si>
  <si>
    <t>EQUIPOS Y SERVICIOS</t>
  </si>
  <si>
    <t>1.1.</t>
  </si>
  <si>
    <t>1.1.1.</t>
  </si>
  <si>
    <t>EMR-111</t>
  </si>
  <si>
    <t>1.1.2.</t>
  </si>
  <si>
    <t>EMR-112</t>
  </si>
  <si>
    <t>1.1.3.</t>
  </si>
  <si>
    <t>EMR-113</t>
  </si>
  <si>
    <t>1.1.4.</t>
  </si>
  <si>
    <t>EMR-114</t>
  </si>
  <si>
    <t>1.1.5.</t>
  </si>
  <si>
    <t>EMR-115</t>
  </si>
  <si>
    <t>1.2.</t>
  </si>
  <si>
    <t>EMR-121</t>
  </si>
  <si>
    <t>2.1.</t>
  </si>
  <si>
    <t>COMPUTADORES DE ESCRITORIO</t>
  </si>
  <si>
    <t>2.1.1.</t>
  </si>
  <si>
    <t xml:space="preserve"> </t>
  </si>
  <si>
    <t>SERVICIOS</t>
  </si>
  <si>
    <t>ESPECIFICACIONES OFERTADAS</t>
  </si>
  <si>
    <t>MARCA Y REFERENCIA</t>
  </si>
  <si>
    <t>CARACTERÍSTICAS TÉCNICAS 
QUE SE OFERTAN</t>
  </si>
  <si>
    <t>NÚMERO FOLIO</t>
  </si>
  <si>
    <t>Registre la marca y la referencia exacta que se oferta</t>
  </si>
  <si>
    <t>Confirme características ofertadas en cada línea</t>
  </si>
  <si>
    <t>Registre#folio donde se encuentra el folleto del fabricante de la referencia que se oferta</t>
  </si>
  <si>
    <t>EQUIPOS ESCANEO MODALIDAD OUTSOURCING</t>
  </si>
  <si>
    <t>Cantidad</t>
  </si>
  <si>
    <t xml:space="preserve">Computador Escritorio  Tipo 1 </t>
  </si>
  <si>
    <t>Tipo</t>
  </si>
  <si>
    <t>EMR-122</t>
  </si>
  <si>
    <t>EXPERIENCIA DEL PROPONENTE</t>
  </si>
  <si>
    <t>OBJETO</t>
  </si>
  <si>
    <t>ENTIDAD CONTRATANTE</t>
  </si>
  <si>
    <t>SECTOR ENTIDAD CONTRATANTE</t>
  </si>
  <si>
    <t>PLAZO EJECUCIÓN EN MESES</t>
  </si>
  <si>
    <t xml:space="preserve">FECHA DE INICIACIÓN </t>
  </si>
  <si>
    <t xml:space="preserve">FECHA DE TERMINACIÓN </t>
  </si>
  <si>
    <t>VALOR EN PESOS</t>
  </si>
  <si>
    <t>SMMLV</t>
  </si>
  <si>
    <t>NIVEL SATISFACCIÓN</t>
  </si>
  <si>
    <t>(G, P)</t>
  </si>
  <si>
    <t>día/mes/año</t>
  </si>
  <si>
    <t>(E, B, R, M)</t>
  </si>
  <si>
    <t>TOTALES</t>
  </si>
  <si>
    <t>COMPAÑÍA PROPONENTE:</t>
  </si>
  <si>
    <t>DIRECCIÓN:</t>
  </si>
  <si>
    <t>TELÉFONO:</t>
  </si>
  <si>
    <t>CORREO ELECTRÓNICO:</t>
  </si>
  <si>
    <t>Experiencia</t>
  </si>
  <si>
    <t>CALIFICACIÓN FUNCIONAL</t>
  </si>
  <si>
    <t xml:space="preserve">ITEM </t>
  </si>
  <si>
    <t>CUMPLE</t>
  </si>
  <si>
    <t>NO CUMPLE</t>
  </si>
  <si>
    <t>registre # folios en la oferta que explican este contenido</t>
  </si>
  <si>
    <t>CONVOCATORIA PÚBLICA N° XXX - 2019</t>
  </si>
  <si>
    <t xml:space="preserve">CONVOCATORIA PÚBLICA No xx-2019 </t>
  </si>
  <si>
    <t>Gestionar y dar cumplimiento a las garantías pactadas de los productos y servicios ofrecidos.</t>
  </si>
  <si>
    <t>Soportar las actividades y requerimientos que determine Control Interno, Revisoría Fiscal, Procuraduría, Gobierno Digital, MINTIC, CSIRT, CCOC, Ministerio de Salud, y demás entidades de control.</t>
  </si>
  <si>
    <t>Al terminar el contrato, contribuir a la liquidación del mismo.</t>
  </si>
  <si>
    <t>OBLIGACIONES ESPECIFICAS</t>
  </si>
  <si>
    <t>Registre#folio donde se encuentra el detalle de servicio ofertado</t>
  </si>
  <si>
    <t>Confirme características ofertadas del servicio</t>
  </si>
  <si>
    <t>ANEXO TECNICO</t>
  </si>
  <si>
    <t>LICENCIAMIENTO</t>
  </si>
  <si>
    <t>ANEXO LICENCIAMIENTO</t>
  </si>
  <si>
    <t>ANEXO REQUISITOS TECNICOS GENERALES</t>
  </si>
  <si>
    <t>EMR-124</t>
  </si>
  <si>
    <t>EMR-211</t>
  </si>
  <si>
    <t>Seguridad</t>
  </si>
  <si>
    <t>Administración</t>
  </si>
  <si>
    <t>ANEXO EXPERIENCIA</t>
  </si>
  <si>
    <t>ESPEFICICACIONES MÍNIMAS REQUERIDAS</t>
  </si>
  <si>
    <t>1.2.1</t>
  </si>
  <si>
    <t>1.2.2</t>
  </si>
  <si>
    <t>REQUISITOS TECNICOS GENERALES</t>
  </si>
  <si>
    <t>OBLIGACIONES ESPECIFICAS EXIGIBLES.</t>
  </si>
  <si>
    <t>El contratista deberá acatar las recomendaciones de los supervisores designados por la Dirección General del Instituto.</t>
  </si>
  <si>
    <t>El contratista deberá mantener permanentemente actualizada toda la documentación técnica de la totalidad de temas a cargo. Esto incluye redes, equipos, seguridad y servicios.</t>
  </si>
  <si>
    <t>Licenciamiento</t>
  </si>
  <si>
    <t>El contratista deberá garantizar que los equipos tecnológicos entregados al INC, tienen fecha de inicio de garantía de fábrica a partir de la fecha entrega de los equipos.  Al momento de la entrega de los equipos, el Proveedor debe entregar el listado de serial de los equipos y los medios a través de los cuales El INC podrá verificar la fecha de inicio de la garantía de los mismos.  Esta información podrá ser verificada por El INC a través de la herramienta de gestión de inventarios, mesa de ayuda, del portal Web o persona de contacto del fabricante</t>
  </si>
  <si>
    <t>El contratista debe garantizar que su personal contará con la dotación de elementos de protección personal que las normas de seguridad industrial obligan para el desempeño de sus labores.</t>
  </si>
  <si>
    <t>Certificaciones</t>
  </si>
  <si>
    <t xml:space="preserve">COMPAÑÍA PROPONENTE: </t>
  </si>
  <si>
    <t>El contratista deberá garantizar el cumplimiento de las Especificaciones Técnicas (EMR) y servicios descritos en la hoja (EMR).</t>
  </si>
  <si>
    <t>El contratista debe estar debidamente uniformado garantizando que el personal del INC los identifique como tal.</t>
  </si>
  <si>
    <t>ENTIDAD CERTIFICADORA</t>
  </si>
  <si>
    <t>VIGENCIA</t>
  </si>
  <si>
    <t>FOLIO</t>
  </si>
  <si>
    <t>NÚMERO CERTIFICADO</t>
  </si>
  <si>
    <t>ANEXO CERTIFICACIONES</t>
  </si>
  <si>
    <t>TIPO DE NORMA CERTIFICADA</t>
  </si>
  <si>
    <t>CERTIFICACIONES DE CALIDAD Y PARTNERS TECNOLÓGICOS</t>
  </si>
  <si>
    <t>Nombre de la Hoja</t>
  </si>
  <si>
    <t>Descripción</t>
  </si>
  <si>
    <t>Diligenciar por parte del oferente</t>
  </si>
  <si>
    <t>NO</t>
  </si>
  <si>
    <t xml:space="preserve">EMR </t>
  </si>
  <si>
    <t>Especificaciones Mínima requeridas de Hardware</t>
  </si>
  <si>
    <t>SI</t>
  </si>
  <si>
    <t>Información de Licenciamiento</t>
  </si>
  <si>
    <t xml:space="preserve">Experiencia del proponente </t>
  </si>
  <si>
    <t>RTG</t>
  </si>
  <si>
    <t xml:space="preserve">Requerimientos Técnicos Generales </t>
  </si>
  <si>
    <t>Certificaciones del proponente</t>
  </si>
  <si>
    <t>ARCHIVO EXCEL TECNICOSINVITACIONPUBLICA_OUTSOURCING</t>
  </si>
  <si>
    <t>EQUIPOS ACTIVOS DE RED</t>
  </si>
  <si>
    <t>EQUIPOS ACTIVOS DATACENTER</t>
  </si>
  <si>
    <t>Desempeño</t>
  </si>
  <si>
    <t>6.4 Tbps de switching capacity minimo</t>
  </si>
  <si>
    <t>Puertos</t>
  </si>
  <si>
    <t>Mínimo 48 puertos SFP28 25GBE y 8 puertos QSFP28 100GbE en cada equipo.</t>
  </si>
  <si>
    <t>Accesorios de conexión</t>
  </si>
  <si>
    <t>Deberá entregarse un cable para lograr una conexión a 100G a menos de 3m compatible con los swiches ofertados</t>
  </si>
  <si>
    <t>Tamaño de tablas MAC y Tamaño de Buffers</t>
  </si>
  <si>
    <t>Al menos 90K  entradas MAC. Tamaño de buffer de al menos 32MB</t>
  </si>
  <si>
    <t>Fuentes de poder</t>
  </si>
  <si>
    <t>Fuentes redundantes hotswappable. Arreglo de ventiladores redundantes</t>
  </si>
  <si>
    <t>Sistema Operativo</t>
  </si>
  <si>
    <t>El sistema operativo debe incluir la última versión completa con todos los protocolos, servicios y funcionalidades que el equipo sea capaz de realizar liberada por el fabricante a la fecha de la compra. Capacidad de programabilidad con REST API y scripts Pyton</t>
  </si>
  <si>
    <t>Consola</t>
  </si>
  <si>
    <t>Deberá tener una interfaz serial RJ45, una interfaz Ethernet para administración fuera de banda y al menos un puerto USB.</t>
  </si>
  <si>
    <t>Caracteristicas Minimas</t>
  </si>
  <si>
    <t>Jumbo frames 9000 bytes</t>
  </si>
  <si>
    <t>Loopback </t>
  </si>
  <si>
    <t>Protection contra broadcast desconocido, multicast and unicast </t>
  </si>
  <si>
    <t>VRRPv2, VRRPv3 </t>
  </si>
  <si>
    <t>UDLD </t>
  </si>
  <si>
    <t>LACP </t>
  </si>
  <si>
    <t>Ethernet Ring Protection Switching (ERPS)</t>
  </si>
  <si>
    <t>QoS: strict priority and weighted fair queuing </t>
  </si>
  <si>
    <t>GRE </t>
  </si>
  <si>
    <t>SNMP v2c/v3 </t>
  </si>
  <si>
    <t>sFlow </t>
  </si>
  <si>
    <t>Remote Monitoring (RMON) </t>
  </si>
  <si>
    <t>FTP, TFTP, and SFTP </t>
  </si>
  <si>
    <t xml:space="preserve">VXLAN, </t>
  </si>
  <si>
    <t>BGP-EVPN</t>
  </si>
  <si>
    <t>NTP </t>
  </si>
  <si>
    <t>LLDP, LLDP-MED </t>
  </si>
  <si>
    <t>IPv4 and IPv6 Support </t>
  </si>
  <si>
    <t>Static IPv4 and IPv6 routing </t>
  </si>
  <si>
    <t>OSPF, OSPFv3 </t>
  </si>
  <si>
    <t>BGP </t>
  </si>
  <si>
    <t>Static IPv6 routing </t>
  </si>
  <si>
    <t>IPv6 tunneling </t>
  </si>
  <si>
    <t>Equal-Cost Multipath </t>
  </si>
  <si>
    <t>PIM-SM, IGMPv1, v2, v3 </t>
  </si>
  <si>
    <t>MLD </t>
  </si>
  <si>
    <t>VLANs </t>
  </si>
  <si>
    <t>ARP </t>
  </si>
  <si>
    <t>DHCP relay </t>
  </si>
  <si>
    <t>UDP helper </t>
  </si>
  <si>
    <t>RPVSTP+, MSTP </t>
  </si>
  <si>
    <t>ACL (IPv4, IPv6, MAC) </t>
  </si>
  <si>
    <t>RADIUS/TACACs+ </t>
  </si>
  <si>
    <t>SSHv2 </t>
  </si>
  <si>
    <t>HTTPS </t>
  </si>
  <si>
    <t>VRF-LITE</t>
  </si>
  <si>
    <t>FIPS 140-2 </t>
  </si>
  <si>
    <t>Multicast Service Delivery Protocol (MSDP</t>
  </si>
  <si>
    <t>Border Gateway Protocol 4 (BGP-4)</t>
  </si>
  <si>
    <t>Soporte para 4000 vlans activas</t>
  </si>
  <si>
    <t>Arquitectura de software</t>
  </si>
  <si>
    <t>Motor de analítica incluido en la arquitectura de software</t>
  </si>
  <si>
    <t>Full programability a través de REST API / Phyton / Ansible</t>
  </si>
  <si>
    <t>Capacidad de recibir a traves de REST API información de switches de acceso para obtener idatos de los principales sucesos de la red</t>
  </si>
  <si>
    <t>Estandares</t>
  </si>
  <si>
    <t>IEEE 802.1p Priority </t>
  </si>
  <si>
    <t>IEEE 802.1Q VLANs </t>
  </si>
  <si>
    <t>IEEE 802.1s Multiple Spanning Trees </t>
  </si>
  <si>
    <t>IEEE 802.1w Rapid Reconfiguration of Spanning Tree </t>
  </si>
  <si>
    <t>IEEE 802.3ad Link Aggregation Control Protocol (LACP) </t>
  </si>
  <si>
    <t>IEEE 802.3ae 10-Gigabit Ethernet </t>
  </si>
  <si>
    <t>IEEE 802.3ba 40 and 100 Gigabit Ethernet Architecture </t>
  </si>
  <si>
    <t>RFC 768 UDP </t>
  </si>
  <si>
    <t>RFC 791 IP </t>
  </si>
  <si>
    <t>RFC 792 ICMP </t>
  </si>
  <si>
    <t>RFC 793 TCP </t>
  </si>
  <si>
    <t>RFC 826 ARP </t>
  </si>
  <si>
    <t>RFC 768 User Datagram Protocol </t>
  </si>
  <si>
    <t>RFC 3623 Graceful OSPF Restart </t>
  </si>
  <si>
    <t>RFC 4486 Subcodes for BGP Cease Notification Message </t>
  </si>
  <si>
    <t>RFC 4724 Graceful Restart Mechanism for BGP </t>
  </si>
  <si>
    <t>RFC 4940 IANA Considerations for OSPF </t>
  </si>
  <si>
    <t>RFC 5187 OSPFv3 Graceful Restart </t>
  </si>
  <si>
    <t>RFC 6987 OSPF Stub Router Advertisement </t>
  </si>
  <si>
    <t>RFC 4251 The Secure Shell (SSH) Protocol </t>
  </si>
  <si>
    <t>RFC 4271 A Border Gateway Protocol 4 (BGP-4) </t>
  </si>
  <si>
    <t>RFC 4291 IP Version 6 Addressing Architecture </t>
  </si>
  <si>
    <t>Altura</t>
  </si>
  <si>
    <t>Cada equipo no podrá ocupar más de  1U. Los equipos CORE se instalarán en el mismo rack</t>
  </si>
  <si>
    <t>Actualizaciones de Software</t>
  </si>
  <si>
    <t>Deberá incluirse acceso a actualizaciones de Software y últimos releases ofrecidos para el producto por al menos 3 años</t>
  </si>
  <si>
    <t>Garantía y servicios en Hardware con contrato de servicio</t>
  </si>
  <si>
    <t>Duración de al menos 3 años, con nivel 7x24x4  para cambio de partes, con acceso al portal de soporte del fabricante.</t>
  </si>
  <si>
    <t>Montaje</t>
  </si>
  <si>
    <t>Debe traer todos los accesorios para montaje y operación en rack estándar de 19"</t>
  </si>
  <si>
    <t>Puertos en 1000BaseT</t>
  </si>
  <si>
    <t>Puertos en 1G/10G SFP+</t>
  </si>
  <si>
    <t>Stack</t>
  </si>
  <si>
    <t>Conexión entre Switches (stack)</t>
  </si>
  <si>
    <t>Acceso, configuración y monitoreo</t>
  </si>
  <si>
    <t>Integración con sistema control de acceso</t>
  </si>
  <si>
    <t>VLANs</t>
  </si>
  <si>
    <t>Jumbo frames</t>
  </si>
  <si>
    <t>Protocolos y Estándares</t>
  </si>
  <si>
    <t>Portocolos y carácterísticas para IPV6</t>
  </si>
  <si>
    <t>Protocolos Capa 3</t>
  </si>
  <si>
    <t>IP SLA para voz</t>
  </si>
  <si>
    <t>Listas de acceso</t>
  </si>
  <si>
    <t>Calidad de servicio</t>
  </si>
  <si>
    <t>Integración</t>
  </si>
  <si>
    <t>Medio ambiente y emisiones</t>
  </si>
  <si>
    <t>Garantía y servicios en Hardware</t>
  </si>
  <si>
    <t>24 10/100/1000 BaseT PoE+. Capacidad de PoE+ mínimo de 370w</t>
  </si>
  <si>
    <t xml:space="preserve">Mínimo 4 puertos 1G/10G SFP+ </t>
  </si>
  <si>
    <t>Cada switch deberá entregarse con todos los accesorios de apilamiento (puertos de stacking y cables de interconexión) para armar una topología tipo anillo. Cada Switch deberá ser entregado con al menos un cable de stack. El cable de interconexión suministrado deberá ser de mínimo 1 metro</t>
  </si>
  <si>
    <t>Al menos:
 - Rendimiento: 95.2 Mpps
 - Capacidad de conmutación: 128 Gbps</t>
  </si>
  <si>
    <t>Al menos 32000 entradas MAC. Tamaño de buffer de al menos 12 MB</t>
  </si>
  <si>
    <t>El sistema operativo debe incluir la última versión completa con todos los protocolos, servicios y funcionalidades que el equipo sea capaz de realizar liberada por el fabricante a la fecha de la compra.</t>
  </si>
  <si>
    <t>Deberá tener una interfaz serial RJ45 y/o un puerto micro USB. Debe incluir puerto de administración fuera de banda.</t>
  </si>
  <si>
    <t>Debe encontrar y arreglar problemas de manera automática, reportando al administrador. Debe poder realizarse ZTP para simplificar la instalación remota de equipos nuevos o aquellos que pierdan su configuración.  Deberá poderse programar a través de interfaces REST API. Deberá poderse administrar a través de línea de comandos. No se aceptan equipos tipo Smart o con CLI reducida. Así mismo deberá poder ingresar al equipo través de protocolos tipo Telnet, HTTP, SSH v2 y deberá poderse realizar consultas, administración o configuraciones  través de SNMP v1, v2c, v3
Deberá incluirse protocolos como RMON (events, alarm, history, and statistics group) y  Soporte de Sflow mínimo v5</t>
  </si>
  <si>
    <t>Debe poder definir un conjunto de políticas basadas en switch en áreas como seguridad, autenticación y QoS. Un rol de usuario puede ser asignado a un grupo de usuarios o dispositivos, utilizando configuración del switch o con el NAC para asignar políticas de autenticación, seguridad y QoS basada en el rol del usuario que se conecta</t>
  </si>
  <si>
    <t xml:space="preserve">Soporte de 4000 VLAN ID, con  2000 VLANs simultáneas. </t>
  </si>
  <si>
    <t>Soporte de tramas de hasta 9200 bytes.</t>
  </si>
  <si>
    <t>Características IPV6
-Dual stack
-OSPF v3
-Enrutamiento estático
-RA guard, DHCPv6 protection, dynamic IPv6 lockdown, ND snooping
-IPv6 ACL/QoS
-Protocol Independent Multicast for IPv6</t>
  </si>
  <si>
    <t>Enrutamiento estático, Inter-Vlan, enrutamiento dinámico RIPv1, RIPv2, OSPF, VRRP, PBR</t>
  </si>
  <si>
    <t>Capacidad de monitorear la calidad del tráfico de voz utilizando pruebas UDP jitter y UDP jitter for VoIP</t>
  </si>
  <si>
    <t>8 colas de prioridad por puerto. Rate limiting.
 Capacidad de priorización de tráfico L4</t>
  </si>
  <si>
    <t>Integración con Sistema de Control de Acceso a la red para asignar políticas de autenticación, seguridad y QoS basada en el rol del usuario que se conecta. Capacidad de configurarse automáticamente con parámetros como VLAN, CoS, PoE (maxima potencia y prioridad) cuando se conecta un access point de su misma marca</t>
  </si>
  <si>
    <t xml:space="preserve"> - Fuente de alimentación certificada en 80 PLUS Silver (aumenta la eficiencia y el ahorro de energía).
- Soporte para EEE (Energy-efficient Ethernet) reduce el consumo de potencia de conformidad con IEEE 802.3az</t>
  </si>
  <si>
    <t>Deberá incluirse actualizaciones de Software de por vida</t>
  </si>
  <si>
    <t>Debe tener garantía Limitada de por vida</t>
  </si>
  <si>
    <t>Debe traer todos los accesorios para montaje y operación en rack estándar de 19".</t>
  </si>
  <si>
    <t>SWITCH DE ACCESO 48 PUERTOS</t>
  </si>
  <si>
    <t>Transceivers 10G SFP+</t>
  </si>
  <si>
    <t>48 10/100/1000 BaseT PoE+. Capacidad de PoE+ mínimo de 740w</t>
  </si>
  <si>
    <t>Incluir 2 tranceivers SFP+ LC SR por cada equipo.</t>
  </si>
  <si>
    <t>Capacidad de conectarse en stack con otros equipos de la misma serie. Deben poderse apilar con los switches de 24 puertos.
 - Los equipos que son parte del stack deberán comportarse como un único dispositivo virtual.
 - El stack debe ser capaz de crecer al menos hasta cuatro equipos de la misma serie en configuración de anillo
 - El stack será configurado utilizando interfaces uplink de 10G
 - Los switches de 48 y de 24 puertos deberán poder apilarse entre si.</t>
  </si>
  <si>
    <t>Cada switch deberá entregarse con todos los accesorios de apilamiento (puertos de stacking y cables de interconexión) para armar una topología tipo anillo. Cada Switch deberá ser entregado con al menos un cable de stack.El cable de interconexión suministrado deberá ser de mínimo 1 metro</t>
  </si>
  <si>
    <t>Al menos:
 - Rendimiento: 110 Mpps
 - Capacidad de conmutación: 176 Gbps.</t>
  </si>
  <si>
    <t>Puertos 40G QSFP+</t>
  </si>
  <si>
    <t>Transceivers 1G SFP</t>
  </si>
  <si>
    <t>Crecimiento</t>
  </si>
  <si>
    <t>Interfaces adminsitración y consola</t>
  </si>
  <si>
    <t>Latencia</t>
  </si>
  <si>
    <t>Tamaño de tablas MAC</t>
  </si>
  <si>
    <t>IPV6</t>
  </si>
  <si>
    <t>Ambiente de operación</t>
  </si>
  <si>
    <t xml:space="preserve">Mínimo 16 puertos 10G SFP+ </t>
  </si>
  <si>
    <t>Mínimo 1 puerto QSFP+ para uplink por equipo</t>
  </si>
  <si>
    <t>8 transceivers 10G SFP+ LC SR por cada equipo</t>
  </si>
  <si>
    <t>4 transceivers 1G SFP+ LC SX por cada equipo</t>
  </si>
  <si>
    <t>Capacidad de conectarse en stack con otros equipos de la misma serie:
 --Los equipos que son parte del stack deberán comportarse como un único dispositivo virtual.
 -- El stack debe ser capaz de crecer al menos hasta 10 equipos de la misma serie en topologia ring o chain o 5 equipos full mesh
-- La conexión del stack debe soportar un BW de hasta 336 Gb/s.
-- Los equipos deberán entregarse con todos los accesorios de stack y al menos 2 cables por dispositivo. Dichos cables deberán tener una longitud de al menos 1 metro</t>
  </si>
  <si>
    <t xml:space="preserve">Debe soportar a través de módulos  al menos 4 interfaces adicionales para 10G ya sea en cobre o en fibra. </t>
  </si>
  <si>
    <t>Capacidad de Switching mínima de 480Gbps 
Throughput de 285Mpps</t>
  </si>
  <si>
    <t>Cada equipo deberá entregarse con fuentes redundantes</t>
  </si>
  <si>
    <t>menos de 1,5 us en 40Gbps</t>
  </si>
  <si>
    <t>64000 entradas</t>
  </si>
  <si>
    <t xml:space="preserve">El sistema operativo debe incluir la última versión completa con todos los protocolos, servicios y funcionalidades que el equipo sea capaz de realizar liberada por el fabricante a la fecha de la compra. </t>
  </si>
  <si>
    <t>Una unidad de Rack</t>
  </si>
  <si>
    <t>0°C a 45°C</t>
  </si>
  <si>
    <t>Mínimo 24 puertos 10/100/1000</t>
  </si>
  <si>
    <t>Capacidad de Switching mínima de 160Gbps 
Throughput de 95Mpps</t>
  </si>
  <si>
    <t>Modelo de controlador inalámbrico HW</t>
  </si>
  <si>
    <t>Puertos Gigabit</t>
  </si>
  <si>
    <t>Número y tipo de puertos para administración</t>
  </si>
  <si>
    <t>Portal local</t>
  </si>
  <si>
    <t>Autenticación AAA</t>
  </si>
  <si>
    <t>Crecimiento y ciclo de vida</t>
  </si>
  <si>
    <t>Alta disponibilidad</t>
  </si>
  <si>
    <t>SSIDs</t>
  </si>
  <si>
    <t>Listas de Acceso</t>
  </si>
  <si>
    <t>Estándares para movilidad</t>
  </si>
  <si>
    <t>Servicios para movilidad</t>
  </si>
  <si>
    <t>Manejo de tráfico</t>
  </si>
  <si>
    <t>Calidad de Servicio (QoS)</t>
  </si>
  <si>
    <t>Autenticación</t>
  </si>
  <si>
    <t>Firewall</t>
  </si>
  <si>
    <t>Detección de intrusión</t>
  </si>
  <si>
    <t>Funcionalidades de Capa de Enlace (L2)</t>
  </si>
  <si>
    <t>Servicios adicionales para L2</t>
  </si>
  <si>
    <t>Enrutamiento IP</t>
  </si>
  <si>
    <t>Protocolos generales</t>
  </si>
  <si>
    <t>Multicast</t>
  </si>
  <si>
    <t>IPv6</t>
  </si>
  <si>
    <t>Traslación de direcciones</t>
  </si>
  <si>
    <t>Equipos Activos Red Inalambrica</t>
  </si>
  <si>
    <t>Aruba 7205</t>
  </si>
  <si>
    <t>Dispositivo autónomo (no debe ser un módulo que requiera ser instalado en un chasis)</t>
  </si>
  <si>
    <t>Controlador Wireless
 - Mínimo 1 APs con crecimiento al menos hasta  256 Aps con crecimiento a través de licenciamiento, no debe requerir cambios en el equipo
 - Hasta 8,192 usuarios concurrentes
 - Hasta 12Gbps de throughput de Firewall</t>
  </si>
  <si>
    <t>4 puertos de tipo dual 10/100/1000BaseT o 1000Base-X</t>
  </si>
  <si>
    <t xml:space="preserve">Mínimo 2 puertos 10G SFP+ </t>
  </si>
  <si>
    <t>Incluir 2 tranceivers SFP+ LC SR</t>
  </si>
  <si>
    <t>El controlador ofertado debe incluir el servicio de portal local para al menos 8.000 usuarios.</t>
  </si>
  <si>
    <t>El controlador ofertado debe incluir el servicio de autenticación Triple "A" (AAA) para al menos 8.000 usuarios.</t>
  </si>
  <si>
    <t>Debe soportar la nueva tecnología 802.11ax (Wi-Fi 6), WPA3, y los estándares anteriores</t>
  </si>
  <si>
    <t>La controladora  deberá integrarse a la solución inalámbrica actual del INC (Aruba Networks) para formar un cluster con licenciamiento centralizado. Deberá realizarse la actualización de la versión actual de la solución inalámbrica a la última distribución estable disponible.</t>
  </si>
  <si>
    <t>Deberán suministrarse las licencias para instalación de la solución de Mobility Master para mínimo 500 dispositivos.  Deberá suministrarse todo el licenciamiento y hardware necesario para istalar la solución en alta disponibilidad.</t>
  </si>
  <si>
    <t>El controlador ofertado debe soportar al menos 64 SSIDs configurados.</t>
  </si>
  <si>
    <t>El controlador ofertado debe soportar al menos 2.000 Listas de Control de Acceso (ACLs).</t>
  </si>
  <si>
    <t>Incluir todos los accesorios para montaje y operación en rack estándar de 19".</t>
  </si>
  <si>
    <t>Deberá incluirse acceso a actualizaciones de Software y últimos releases ofrecidos para el producto por al menos 3 años. Deberá tenerse soporte por 3 años 7x24 directo con el fabricante de todo el software incluído en la solución.</t>
  </si>
  <si>
    <t>ACCESS POINT TIPO 1</t>
  </si>
  <si>
    <t>Características generales de la solución</t>
  </si>
  <si>
    <t>Modelo</t>
  </si>
  <si>
    <t>Arquitectura</t>
  </si>
  <si>
    <t>Tecnología inalámbrica</t>
  </si>
  <si>
    <t>Estándares IEEE y Certificaciones</t>
  </si>
  <si>
    <t>Interfaces</t>
  </si>
  <si>
    <t>Controlador inalámbrico</t>
  </si>
  <si>
    <t>Funciones adicionales de seguridad</t>
  </si>
  <si>
    <t>Calidad del servicio</t>
  </si>
  <si>
    <t>Acceso</t>
  </si>
  <si>
    <t>Alimentación Eléctrica</t>
  </si>
  <si>
    <t>Regulaciones</t>
  </si>
  <si>
    <t>Garantía de fábrica</t>
  </si>
  <si>
    <t>Los access points deberán integrarse a la solución inalámbrica  instalada hoy en día en el INC (Aruba Networks) y deberán estar en la capacidad de ser administrados por la controladora en sitio</t>
  </si>
  <si>
    <t>AP 515</t>
  </si>
  <si>
    <t xml:space="preserve">El Punto de Acceso Inalámbrico (AP) ofertado debe estar en capacidad de trabajar en una arquitectura basada en Controlador Inalámbrico dedicado.
La forma de operación debe ser seleccionada mediante comandos.
El oferente debe incluir todo el hardware, software y licenciamiento de tipo ENTERPRISE ENTERPRISE (AP, PEF, RFP, AW)  para agregar los access points a la solución actual. </t>
  </si>
  <si>
    <t>Debe incluirse kit de montaje en techo</t>
  </si>
  <si>
    <t>Los APs deben incluir al menos:</t>
  </si>
  <si>
    <t xml:space="preserve"> - Doble radio.</t>
  </si>
  <si>
    <t xml:space="preserve"> - Soporte para doble banda 802.11ax con OFDMA y MU-MIMO.</t>
  </si>
  <si>
    <t xml:space="preserve"> - Data rates minimo de 4.8 Gbps en 5Ghz  y 575Mbps en 2.4ghz. Data rate agregado de 5.3 Gbps.</t>
  </si>
  <si>
    <t>- Tecnología two spatial stream.</t>
  </si>
  <si>
    <r>
      <t xml:space="preserve"> - MU-MIMO 4x4:4 (5GHz)</t>
    </r>
    <r>
      <rPr>
        <sz val="11"/>
        <color theme="1"/>
        <rFont val="Calibri"/>
        <family val="2"/>
        <scheme val="minor"/>
      </rPr>
      <t> </t>
    </r>
  </si>
  <si>
    <t xml:space="preserve"> - Minimo 5.3 Gbps desempeño agregado</t>
  </si>
  <si>
    <t xml:space="preserve"> - Soporte Wi-Fi Multimedia (WMM).</t>
  </si>
  <si>
    <t>Soporte Bluetooth 5 para casos de usos de IOT y servicios de localización.</t>
  </si>
  <si>
    <t xml:space="preserve"> - Al menos 16 SSID por radio.</t>
  </si>
  <si>
    <t>- soporte de asocianción de hasta 256 clientes por radio.</t>
  </si>
  <si>
    <t xml:space="preserve"> - Asignación y selección de canal de manera automática, así como los niveles de potencia del ap</t>
  </si>
  <si>
    <t>- Soporte hasta de 256 clientes asociados por radio</t>
  </si>
  <si>
    <t>- Debe contar con mecanismos automáticos que migren a los clientes hacia el punto de acceso que puede prestar el mejor nivel de servicio en todo momento, basado en información de ubicación del cliente, capacidades del dispositivo cliente, condiciones del entorno RF y congestión de los puntos de acceso, sin que requiera intervención del usuario y que aplique a las distintas marcas y modelos de dispositivos presentes en el mercado. Esto para evitar problemas asociado a sticky clients.</t>
  </si>
  <si>
    <t>Los APs deben soportar al menos los siguientes estándares de la industria:</t>
  </si>
  <si>
    <t xml:space="preserve"> - IEEE 802.11a</t>
  </si>
  <si>
    <t xml:space="preserve"> - IEEE 802.11b</t>
  </si>
  <si>
    <t xml:space="preserve"> - IEEE 802.11g</t>
  </si>
  <si>
    <t xml:space="preserve"> - IEEE 802.11i</t>
  </si>
  <si>
    <t xml:space="preserve"> - IEEE 802.11n</t>
  </si>
  <si>
    <t xml:space="preserve"> - IEEE 802.11ac </t>
  </si>
  <si>
    <t>802.11ax</t>
  </si>
  <si>
    <t>-  802.11ac very high throughput (VHT) support: VHT20/40/80/160</t>
  </si>
  <si>
    <t xml:space="preserve"> - IEEE 802.1X</t>
  </si>
  <si>
    <t xml:space="preserve"> - IEEE 802.3af/at/ clase 4 o superior</t>
  </si>
  <si>
    <t>- IEEE 802.3 az</t>
  </si>
  <si>
    <t>- IEEE 802.3 bz.</t>
  </si>
  <si>
    <r>
      <t xml:space="preserve"> - Wi-FI  Certified a</t>
    </r>
    <r>
      <rPr>
        <sz val="11"/>
        <color theme="1"/>
        <rFont val="Calibri"/>
        <family val="2"/>
        <scheme val="minor"/>
      </rPr>
      <t>, b, g, n, ac</t>
    </r>
  </si>
  <si>
    <t>WPA, WPA2 y WPA3</t>
  </si>
  <si>
    <t>Incluir al menos Dos interfaces RJ45 y al menos una de ellas con:</t>
  </si>
  <si>
    <t xml:space="preserve"> - Un interfaz RJ-45 100/1000/2500BASE-T autosensing con capacidad de soportar alimentación eléctrica vía estándar PoE 802.3af/at clase 4 o superior.</t>
  </si>
  <si>
    <t>Soporte de LACP entre la interfaces del equipo</t>
  </si>
  <si>
    <t>- Interface USB 2.0 (Conector Tipo A)</t>
  </si>
  <si>
    <t xml:space="preserve">  - Una interfaz de administración serial                                                                                                                                                                                                                                                                                                                                                           -  Radio Bluetooth 5</t>
  </si>
  <si>
    <t>El AP deben estar en capacidad de operar al menos en los siguientes modos:</t>
  </si>
  <si>
    <t xml:space="preserve"> - Como equipo AP stand-alone.</t>
  </si>
  <si>
    <t xml:space="preserve"> - Como equipo AP controlado al integrarse a un Wireless Access Controller físico (tipo apliance).</t>
  </si>
  <si>
    <t>- Los APs deberán tener la capacidad de operar en modo controlado usando su propio sistema operativo, sin necesidad de una controladora física, ni licencias adicionales permitiendo crecer al menos 128 APs por cluster.</t>
  </si>
  <si>
    <t>- Operar en modo Air monitor</t>
  </si>
  <si>
    <t>- Operar como analizador de espectro.</t>
  </si>
  <si>
    <t xml:space="preserve">- Debe contar con mecanismos que permitan Zero Touch Provisioning para implementación automática al contar con una conexión a Internet sin intervención de servicio técnico especializado. </t>
  </si>
  <si>
    <t>El AP debe incluir al menos soporte para:</t>
  </si>
  <si>
    <t xml:space="preserve"> - IEEE 802.11i.</t>
  </si>
  <si>
    <t xml:space="preserve"> - Algoritmo de cifrado: AES, TLS, EAP, TTLS, TKIP, WPA, WPA2 y WPA3.</t>
  </si>
  <si>
    <t xml:space="preserve"> - Integración de Wireless Intrusion Prevention (WIP) para ofrecer protección y mitigación en contra de amenazas.</t>
  </si>
  <si>
    <t xml:space="preserve"> - Servicios de seguridad para identificación, clasificación y bloqueo de ips, archivos o URLs maliciosos.</t>
  </si>
  <si>
    <t>- Debe contar con un statefull firewall en capa 7, con Deep packet inspector que facilite la visibilidad de más de 2500 aplicaciones de uso común, y permita aplicar políticas granulares de seguridad, QoS, control de ancho de banda y filtrado web.</t>
  </si>
  <si>
    <t>- Capacidad de manejar roles por usuario y políticas basadas en identidad.</t>
  </si>
  <si>
    <t xml:space="preserve"> - WMM o WMM-PS.</t>
  </si>
  <si>
    <t>- Chip para aseguramiento de plataforma confiable TPM para un almacenamiento seguro de de credenciales y llaves de comunicación. También  para un boot seguro del equipo asegurando que el hardware y software es de propiedad del fabricante y no esta corrupto.</t>
  </si>
  <si>
    <t>El AP debe ofrecer al menos las siguientes funcionalidades:</t>
  </si>
  <si>
    <t xml:space="preserve"> - Statefull Firewall en capa 7, con DPI (Deep Packet Inspection)</t>
  </si>
  <si>
    <t xml:space="preserve"> - Detección y protección contra intrusiones.</t>
  </si>
  <si>
    <t xml:space="preserve"> - Cliente VPN.</t>
  </si>
  <si>
    <t xml:space="preserve"> - Integración con solución de NAC. El fabricante deberá contar con solución de control de acceso Enterprise de la misma marca.</t>
  </si>
  <si>
    <t>coexistencias Avanzada Celular (Advanced Cellular Coexistence ACC)</t>
  </si>
  <si>
    <t>Proteccion de intrusion inalambrica Integrada para proteger, mitigar y eliminar riesgos y equipos externos que eliminen la necesidad de sensores de RF y equipos de seguridad externos .</t>
  </si>
  <si>
    <t xml:space="preserve"> - Integración con solución para BYOD.</t>
  </si>
  <si>
    <t xml:space="preserve">Calidad del servicio para Aplicaciones de comunicaciones unificadas, que incluyan skype for business con videoconferencia encriptada, voz, chat y escritorios compartidos. </t>
  </si>
  <si>
    <t xml:space="preserve">Se debe incluir una funcionalidad que se integre en los radios de las bandas de  2.4GHz y 
 5GHz que activamente optimice el ambiente RF incluyendo ancho de canal, seleccion de canal y potencia de transmision. </t>
  </si>
  <si>
    <t xml:space="preserve">Funcionalidad para habilitar al AP para monitorear y reportar el consumo de potencia del equipo y opcionalmente hacer ajustes de habilitacion o deshabilitacion de funciones segun la potencia disponible, opcion de personalizar las funciones a desactivar. </t>
  </si>
  <si>
    <t xml:space="preserve"> - Autenticación por EAP-SIM, EAP-FAST, EAP-TLS, EAP-TTLS, PEAP.</t>
  </si>
  <si>
    <t xml:space="preserve"> - Autenticación por MAC con configuración local o RADIUS.</t>
  </si>
  <si>
    <t xml:space="preserve"> - Aislamiento de usuario inalámbrico directo en Capa 2.</t>
  </si>
  <si>
    <t xml:space="preserve"> - RADIUS </t>
  </si>
  <si>
    <t>Al menos soporte para:</t>
  </si>
  <si>
    <t xml:space="preserve"> - SNMP v2c y v3.</t>
  </si>
  <si>
    <t xml:space="preserve"> - HTML con SSL.</t>
  </si>
  <si>
    <t xml:space="preserve"> - Consola serial.</t>
  </si>
  <si>
    <t>Debe incluir alimentación PoE basada en el standard IEEE 802.3 af/at/ y/o bt</t>
  </si>
  <si>
    <t>Al menos las siguientes:</t>
  </si>
  <si>
    <r>
      <t>-</t>
    </r>
    <r>
      <rPr>
        <sz val="11"/>
        <color theme="1"/>
        <rFont val="Calibri"/>
        <family val="2"/>
        <scheme val="minor"/>
      </rPr>
      <t xml:space="preserve">         UL2043 plenum rating </t>
    </r>
  </si>
  <si>
    <r>
      <t>-</t>
    </r>
    <r>
      <rPr>
        <sz val="11"/>
        <color theme="1"/>
        <rFont val="Calibri"/>
        <family val="2"/>
        <scheme val="minor"/>
      </rPr>
      <t xml:space="preserve">        Wi-Fi Alliance: - </t>
    </r>
  </si>
  <si>
    <r>
      <t>-</t>
    </r>
    <r>
      <rPr>
        <sz val="11"/>
        <color theme="1"/>
        <rFont val="Calibri"/>
        <family val="2"/>
        <scheme val="minor"/>
      </rPr>
      <t xml:space="preserve">        Wi-Fi CERTIFIED a, b, g, n, ac </t>
    </r>
  </si>
  <si>
    <r>
      <t>-</t>
    </r>
    <r>
      <rPr>
        <sz val="11"/>
        <color theme="1"/>
        <rFont val="Calibri"/>
        <family val="2"/>
        <scheme val="minor"/>
      </rPr>
      <t>        WPA</t>
    </r>
  </si>
  <si>
    <t>-       WPA2</t>
  </si>
  <si>
    <t>-       WPA3</t>
  </si>
  <si>
    <r>
      <t>-</t>
    </r>
    <r>
      <rPr>
        <sz val="11"/>
        <color theme="1"/>
        <rFont val="Calibri"/>
        <family val="2"/>
        <scheme val="minor"/>
      </rPr>
      <t>        Enterprise with CNSA option</t>
    </r>
  </si>
  <si>
    <r>
      <t>-</t>
    </r>
    <r>
      <rPr>
        <sz val="11"/>
        <color theme="1"/>
        <rFont val="Calibri"/>
        <family val="2"/>
        <scheme val="minor"/>
      </rPr>
      <t>        Personal(SAE), Enhnced Open ( OWE)</t>
    </r>
  </si>
  <si>
    <r>
      <t>-</t>
    </r>
    <r>
      <rPr>
        <sz val="11"/>
        <color theme="1"/>
        <rFont val="Calibri"/>
        <family val="2"/>
        <scheme val="minor"/>
      </rPr>
      <t xml:space="preserve">        WMM, WMM-PS, Wi-Fi Vantage, W-Fi Agile Multiband </t>
    </r>
  </si>
  <si>
    <r>
      <t>-</t>
    </r>
    <r>
      <rPr>
        <sz val="11"/>
        <color theme="1"/>
        <rFont val="Calibri"/>
        <family val="2"/>
        <scheme val="minor"/>
      </rPr>
      <t xml:space="preserve">        Passpoint (release 2) </t>
    </r>
  </si>
  <si>
    <r>
      <t>-</t>
    </r>
    <r>
      <rPr>
        <sz val="11"/>
        <color theme="1"/>
        <rFont val="Calibri"/>
        <family val="2"/>
        <scheme val="minor"/>
      </rPr>
      <t xml:space="preserve">        Bluetooth SIG </t>
    </r>
  </si>
  <si>
    <r>
      <t>-</t>
    </r>
    <r>
      <rPr>
        <sz val="11"/>
        <color theme="1"/>
        <rFont val="Calibri"/>
        <family val="2"/>
        <scheme val="minor"/>
      </rPr>
      <t>        Ethernet Alliance (PoE, PD device, class 4)</t>
    </r>
  </si>
  <si>
    <t xml:space="preserve">                      -  ETS 300 019 class 3.2 environments</t>
  </si>
  <si>
    <r>
      <t>-</t>
    </r>
    <r>
      <rPr>
        <sz val="11"/>
        <color theme="1"/>
        <rFont val="Calibri"/>
        <family val="2"/>
        <scheme val="minor"/>
      </rPr>
      <t xml:space="preserve">         FCC/ISED </t>
    </r>
  </si>
  <si>
    <r>
      <t>-</t>
    </r>
    <r>
      <rPr>
        <sz val="11"/>
        <color theme="1"/>
        <rFont val="Calibri"/>
        <family val="2"/>
        <scheme val="minor"/>
      </rPr>
      <t xml:space="preserve">        CE Marked </t>
    </r>
  </si>
  <si>
    <r>
      <t>-</t>
    </r>
    <r>
      <rPr>
        <sz val="11"/>
        <color theme="1"/>
        <rFont val="Calibri"/>
        <family val="2"/>
        <scheme val="minor"/>
      </rPr>
      <t xml:space="preserve">        RED Directive 2014/53/EU </t>
    </r>
  </si>
  <si>
    <r>
      <t>-</t>
    </r>
    <r>
      <rPr>
        <sz val="11"/>
        <color theme="1"/>
        <rFont val="Calibri"/>
        <family val="2"/>
        <scheme val="minor"/>
      </rPr>
      <t xml:space="preserve">        EMC Directive 2014/30/EU </t>
    </r>
  </si>
  <si>
    <r>
      <t>-</t>
    </r>
    <r>
      <rPr>
        <sz val="11"/>
        <color theme="1"/>
        <rFont val="Calibri"/>
        <family val="2"/>
        <scheme val="minor"/>
      </rPr>
      <t>        Low Voltage Directive 2014/35/EU</t>
    </r>
  </si>
  <si>
    <r>
      <t>-</t>
    </r>
    <r>
      <rPr>
        <sz val="11"/>
        <color theme="1"/>
        <rFont val="Calibri"/>
        <family val="2"/>
        <scheme val="minor"/>
      </rPr>
      <t xml:space="preserve">        UL/IEC/EN 60950 </t>
    </r>
  </si>
  <si>
    <r>
      <t>-</t>
    </r>
    <r>
      <rPr>
        <sz val="11"/>
        <color theme="1"/>
        <rFont val="Calibri"/>
        <family val="2"/>
        <scheme val="minor"/>
      </rPr>
      <t>        EN 60601-1-1, EN60601-1-2</t>
    </r>
  </si>
  <si>
    <t>El AP será alimentado por vía un switch con servicio PoE/PoE+ standard IEEE 802.3af y 802.3at</t>
  </si>
  <si>
    <t>Al menos garantía limitada de por vida.</t>
  </si>
  <si>
    <t>EMR-123</t>
  </si>
  <si>
    <t>ACCESS POINT TIPO 2</t>
  </si>
  <si>
    <t>AP 305</t>
  </si>
  <si>
    <t xml:space="preserve">El Punto de Acceso Inalámbrico (AP) ofertado debe estar en capacidad de trabajar en una arquitectura basada en Controlador Inalámbrico dedicado.
La forma de operación debe ser seleccionada mediante comandos.
El oferente debe incluir todo el hardware, software y licenciamiento de tipo ENTERPRISE ENTERPRISE (AP, PEF, RFP, AW)  para agregar los access point a la solución actual. </t>
  </si>
  <si>
    <t>Debe incluirse kit de montaje en techo de tipo AP-220-MNT-W1</t>
  </si>
  <si>
    <t xml:space="preserve"> - Doble radio, 5 GHz 802.11ac 3x3 MIMO y 2.4 GHz 802.11n 2x2 MIMO</t>
  </si>
  <si>
    <t xml:space="preserve"> - Soporte para doble banda.</t>
  </si>
  <si>
    <t xml:space="preserve"> - MU-MIMO 3x3.</t>
  </si>
  <si>
    <t xml:space="preserve"> - Hasta 1.7 Gbps desempeño agregado.</t>
  </si>
  <si>
    <t xml:space="preserve"> - DTIM configurable.</t>
  </si>
  <si>
    <t xml:space="preserve"> - Al menos 16 SSID.</t>
  </si>
  <si>
    <t xml:space="preserve"> - Soporte hasta de 255 clientes asociados por radio</t>
  </si>
  <si>
    <t>Estándares IEEE</t>
  </si>
  <si>
    <t xml:space="preserve"> - IEEE 802.11d</t>
  </si>
  <si>
    <t xml:space="preserve"> - IEEE 802.11n                                                                                                                                                                                                                                                                                                                                        </t>
  </si>
  <si>
    <t xml:space="preserve"> - IEEE 802.11ac</t>
  </si>
  <si>
    <t xml:space="preserve"> - IEEE 802.3af</t>
  </si>
  <si>
    <t xml:space="preserve"> - IEEE 802.3at</t>
  </si>
  <si>
    <t xml:space="preserve"> - Wi-FI Alliance Certified</t>
  </si>
  <si>
    <t>Incluir al menos:</t>
  </si>
  <si>
    <t xml:space="preserve"> - Un interfaz RJ-45 10/100/1000BASE-T autosensing con capacidad de soportar alimentación eléctrica vía estándar PoE/PoE+.</t>
  </si>
  <si>
    <t xml:space="preserve"> - Una interfaz de administración serial</t>
  </si>
  <si>
    <t xml:space="preserve"> - Radio Bluethoot Low Energy (BLE)</t>
  </si>
  <si>
    <t xml:space="preserve"> - Una interfaz USB 2.0</t>
  </si>
  <si>
    <t xml:space="preserve"> - Botón de reset</t>
  </si>
  <si>
    <t xml:space="preserve"> - Algoritmo de cifrado: AES, TLS, EAP, TTLS, TKIP, WPA, WPA2.</t>
  </si>
  <si>
    <t xml:space="preserve"> - Integración de Wireless Intrusion Prevention (WIP) para ofrecer protección y mitigación</t>
  </si>
  <si>
    <t xml:space="preserve"> - Identificación de servicios de seguridad y reputación de IP´s, clasificación, bloqueo malicioso de archivos, URL´s e IP´s</t>
  </si>
  <si>
    <t xml:space="preserve"> - Visibilidad y control a través de deep packet inspection (DPI) con el objetivo de clasificar, bloquear, priorizar o limitar ancho de banda de al menos 2500 aplicaciones.</t>
  </si>
  <si>
    <t xml:space="preserve"> - IEEE 802.1X.</t>
  </si>
  <si>
    <t xml:space="preserve"> - Autenticación por EAP-SIM, EAP-TLS, EAP-TTLS, PEAP.</t>
  </si>
  <si>
    <t xml:space="preserve"> - Deferenciación de grupos de usuarios inalámbricos dentro del mismo SSID con capacidad de asignación independiente de políticas de acceso.</t>
  </si>
  <si>
    <t xml:space="preserve"> - HTML con SSL</t>
  </si>
  <si>
    <t xml:space="preserve"> - Administración local (incluida en el mismo AP) para manejar al grupo de APs.</t>
  </si>
  <si>
    <t xml:space="preserve"> - Soporte de administración desde una herramienta de software del mismo fabricante</t>
  </si>
  <si>
    <t>1.2.3</t>
  </si>
  <si>
    <t>1.2.4</t>
  </si>
  <si>
    <t>ACCESS POINT TIPO 3</t>
  </si>
  <si>
    <t>AP 345</t>
  </si>
  <si>
    <t xml:space="preserve">El Punto de Acceso Inalámbrico (AP) ofertado debe estar en capacidad de trabajar en una arquitectura basada en Controlador Inalámbrico dedicado.
La forma de operación debe ser seleccionada mediante comandos.
El oferente debe incluir todo el hardware, software y licenciamiento de tipo ENTERPRISE (AP, PEF, RFP, AW)  para agregar los access point a la solución actual. </t>
  </si>
  <si>
    <t xml:space="preserve"> - Tecnología two spatial stream.</t>
  </si>
  <si>
    <t xml:space="preserve"> - MU-MIMO 4x4.</t>
  </si>
  <si>
    <t xml:space="preserve"> - Hasta 3 Gbps desempeño agregado</t>
  </si>
  <si>
    <t xml:space="preserve"> - DTIM configurable con mínimo data rate por VSC.</t>
  </si>
  <si>
    <t xml:space="preserve"> - Un interfaz RJ-45 10/100/1000BASE-T autosensing con capacidad de soportar alimentación eléctrica vía estándar PoE.</t>
  </si>
  <si>
    <t>Botón de reset</t>
  </si>
  <si>
    <t xml:space="preserve"> - IPv6 Host.</t>
  </si>
  <si>
    <t xml:space="preserve"> - Dual stack IPv4 - IPv6.</t>
  </si>
  <si>
    <t xml:space="preserve"> - MLD snooping.</t>
  </si>
  <si>
    <t xml:space="preserve"> - Listas de Control de Acceso para IPv6.</t>
  </si>
  <si>
    <t xml:space="preserve"> - Calidad de servicio (QoS) para IPv6.</t>
  </si>
  <si>
    <t xml:space="preserve"> - RFC 1981 IPv6 MTU Discovery</t>
  </si>
  <si>
    <t xml:space="preserve"> - RFC 2375 IPv6 Multicast Assignments</t>
  </si>
  <si>
    <t xml:space="preserve"> - RFC 2460 IPv6 Specification</t>
  </si>
  <si>
    <t xml:space="preserve"> - RFC 2463 ICMPv6</t>
  </si>
  <si>
    <t xml:space="preserve"> - RFC 2464 IPv6 over Ethernet</t>
  </si>
  <si>
    <t xml:space="preserve"> - RFC 2466 MIB for IPv6 - ICMPv6</t>
  </si>
  <si>
    <t xml:space="preserve"> - RFC 2526 Reserved IPv6 Anycast</t>
  </si>
  <si>
    <t xml:space="preserve"> - RFC 2553 Socket Interface</t>
  </si>
  <si>
    <t xml:space="preserve"> - RFC 3315 DHCPv6 (client and relay)</t>
  </si>
  <si>
    <t xml:space="preserve"> - RFC 3484 Default Address Selection</t>
  </si>
  <si>
    <t xml:space="preserve"> - RFC 3513 IPv6 Addressing Architecture</t>
  </si>
  <si>
    <t xml:space="preserve"> - RFC 3542 Advanced Sockets API</t>
  </si>
  <si>
    <t xml:space="preserve"> - RFC 3587 IPv6 Global Unicast Address</t>
  </si>
  <si>
    <t xml:space="preserve"> - RFC 3596 DNS Extension for IPv6</t>
  </si>
  <si>
    <t xml:space="preserve"> - RFC 4193 IPv6 Unicast Addresses</t>
  </si>
  <si>
    <t xml:space="preserve"> - RFC 4443 ICMPv6</t>
  </si>
  <si>
    <t xml:space="preserve"> - RFC 4541 IGMP &amp; MLD Snooping Switch</t>
  </si>
  <si>
    <t xml:space="preserve"> - RFC 4861 IPv6 Neighbor Discovery</t>
  </si>
  <si>
    <t xml:space="preserve"> - RFC 4862 IPv6 Add Autoconfiguration</t>
  </si>
  <si>
    <t xml:space="preserve"> - RFC 5095 Deprecation of Type 0</t>
  </si>
  <si>
    <t>Debe cumplir al menos los siguientes estándares de la industria:</t>
  </si>
  <si>
    <t xml:space="preserve"> - RFC 1112 IGMP</t>
  </si>
  <si>
    <t xml:space="preserve"> - RFC 2236 IGMPv2</t>
  </si>
  <si>
    <t xml:space="preserve"> - RFC 2934 PIM MIB para IPv4</t>
  </si>
  <si>
    <t xml:space="preserve"> - RFC 4541 IGMP and MLD Snooping</t>
  </si>
  <si>
    <t xml:space="preserve"> - RFC 768 UDP</t>
  </si>
  <si>
    <t xml:space="preserve"> - RFC 791 IP</t>
  </si>
  <si>
    <t xml:space="preserve"> - RFC 792 ICMP</t>
  </si>
  <si>
    <t xml:space="preserve"> - RFC 793 TCP</t>
  </si>
  <si>
    <t xml:space="preserve"> - RFC 826 ARP</t>
  </si>
  <si>
    <t xml:space="preserve"> - RFC 854 TELNET</t>
  </si>
  <si>
    <t xml:space="preserve"> - RFC 894 IP over Ethernet</t>
  </si>
  <si>
    <t xml:space="preserve"> - RFC 950 Standard Subnetting</t>
  </si>
  <si>
    <t xml:space="preserve"> - RFC 959 FTP</t>
  </si>
  <si>
    <t xml:space="preserve"> - RFC 1027 Proxy ARP</t>
  </si>
  <si>
    <t xml:space="preserve"> - RFC 1122 Host Requirements</t>
  </si>
  <si>
    <t xml:space="preserve"> - RFC 1141 Internet checksum</t>
  </si>
  <si>
    <t xml:space="preserve"> - RFC 1144 Compressing TCP/IP headers</t>
  </si>
  <si>
    <t xml:space="preserve"> - RFC 1256 ICMP Router Discovery</t>
  </si>
  <si>
    <t xml:space="preserve"> - RFC 1305 NTPv3</t>
  </si>
  <si>
    <t xml:space="preserve"> - RFC 1321 MD5</t>
  </si>
  <si>
    <t xml:space="preserve"> - RFC 1334 PPP PAP</t>
  </si>
  <si>
    <t xml:space="preserve"> - RFC 1350 TFTP Protocol revision 2</t>
  </si>
  <si>
    <t xml:space="preserve"> - RFC 1519 CIDR</t>
  </si>
  <si>
    <t xml:space="preserve"> - RFC 1812 IPv4 Routing</t>
  </si>
  <si>
    <t xml:space="preserve"> - RFC 1944</t>
  </si>
  <si>
    <t xml:space="preserve"> - RFC 1994 PPP CHAP</t>
  </si>
  <si>
    <t xml:space="preserve"> - RFC 2104 HMAC</t>
  </si>
  <si>
    <t xml:space="preserve"> - RFC 2246 The TLS Protocol v1.0</t>
  </si>
  <si>
    <t xml:space="preserve"> - RFC 2338 VRRP</t>
  </si>
  <si>
    <t xml:space="preserve"> - RFC 2474 DS Field in IPv4 &amp; IPv6</t>
  </si>
  <si>
    <t xml:space="preserve"> - RFC 2475 DiffServ</t>
  </si>
  <si>
    <t xml:space="preserve"> - RFC 2284 EAP over LAN</t>
  </si>
  <si>
    <t xml:space="preserve"> - RFC 2516 PPPoE</t>
  </si>
  <si>
    <t xml:space="preserve"> - RFC 2644 Directed Broadcast Control</t>
  </si>
  <si>
    <t xml:space="preserve"> - RFC 2864</t>
  </si>
  <si>
    <t xml:space="preserve"> - RFC 2866 RADIUS Accounting</t>
  </si>
  <si>
    <t xml:space="preserve"> - RFC 2869 RADIUS Extensions</t>
  </si>
  <si>
    <t xml:space="preserve"> - RFC 3164 Syslog</t>
  </si>
  <si>
    <t xml:space="preserve"> - RFC 3168 ECN to IP</t>
  </si>
  <si>
    <t xml:space="preserve"> - RFC 3220 IP Mobility Support for IPv4 (Partial Support)</t>
  </si>
  <si>
    <t xml:space="preserve"> - RFC 3268 AES for TLS</t>
  </si>
  <si>
    <t xml:space="preserve"> - RFC 3619 EAPS</t>
  </si>
  <si>
    <t xml:space="preserve"> - RFC 3636 Medium Attachment Units</t>
  </si>
  <si>
    <t>Debe ofrecer al menos:</t>
  </si>
  <si>
    <t xml:space="preserve"> - Enrutamiento estático IPv4 e IPv6.</t>
  </si>
  <si>
    <t xml:space="preserve"> - RIPv1 y v2.</t>
  </si>
  <si>
    <t xml:space="preserve"> - OSPFv2</t>
  </si>
  <si>
    <t>Debe ofrecer al menos los siguientes servicios:</t>
  </si>
  <si>
    <t xml:space="preserve"> - Puertos espejo para análisis de tráfico.</t>
  </si>
  <si>
    <t xml:space="preserve"> - Soporte de paquetes jumbo hasta 9k bytes para el switch, y 4k bytes para el controlador.</t>
  </si>
  <si>
    <t xml:space="preserve"> - IEEE 802.3ad Link Aggregation, con hasta 12 grupos troncales, pudiendo manejar cada uno hasta 8 puertos activos del mismo tipo.</t>
  </si>
  <si>
    <t xml:space="preserve"> - IEEE 802.1x.</t>
  </si>
  <si>
    <t xml:space="preserve"> - IEEE 802.1Q, con al menos 4094 VLAN ID simultáneos.</t>
  </si>
  <si>
    <t xml:space="preserve"> - IEEE 802.1D STP.</t>
  </si>
  <si>
    <t xml:space="preserve"> - IEEE 802.1w RSTP.</t>
  </si>
  <si>
    <t xml:space="preserve"> - IEEE 802.1s MSTP.</t>
  </si>
  <si>
    <t xml:space="preserve"> - 1+1.</t>
  </si>
  <si>
    <t xml:space="preserve"> - N+1.</t>
  </si>
  <si>
    <t xml:space="preserve"> - N+N.</t>
  </si>
  <si>
    <t>El cualquiera de los esquemas, la validación de los APs debe ser automática, ofreciendo un servicio continuo ante la falla de uno de los Controladores.</t>
  </si>
  <si>
    <t>Debe soportar al menos los siguientes esquemas de redundancia y respaldo:</t>
  </si>
  <si>
    <t>Debe integrar un Wireless IDS (Intrusion Detection System) que permita detectar al menos:</t>
  </si>
  <si>
    <t xml:space="preserve"> - Inundaciones.</t>
  </si>
  <si>
    <t xml:space="preserve"> - Spoofing.</t>
  </si>
  <si>
    <t xml:space="preserve"> - Ataques por debilidad.</t>
  </si>
  <si>
    <t xml:space="preserve"> - Identificar en forma automática APs y estaciones.</t>
  </si>
  <si>
    <t xml:space="preserve"> - Base heurística de conocimiento.</t>
  </si>
  <si>
    <t xml:space="preserve"> - Protección contra ataques de tipo honeypot.</t>
  </si>
  <si>
    <t xml:space="preserve"> - Seguridad reforzada STA.</t>
  </si>
  <si>
    <t xml:space="preserve"> - Detección de ataques DoS.</t>
  </si>
  <si>
    <t xml:space="preserve"> - Distribución de políticas a dominios virtuales de seguridad.</t>
  </si>
  <si>
    <t>El controlador inalámbrico debe contar con servicios integrados de Firewall, al menos basado en:</t>
  </si>
  <si>
    <t xml:space="preserve"> - Filtrado de paquetes basado en Listas de Control de Acceso.</t>
  </si>
  <si>
    <t xml:space="preserve"> - Filtrado de paquetes específicos por aplicación.</t>
  </si>
  <si>
    <t>Al menos:</t>
  </si>
  <si>
    <t>- IEEE 802.1Q.</t>
  </si>
  <si>
    <t xml:space="preserve"> - IEEE 802.1v.</t>
  </si>
  <si>
    <t xml:space="preserve"> - IEEE 802.1w.</t>
  </si>
  <si>
    <t xml:space="preserve"> - IEEE 802.1p.</t>
  </si>
  <si>
    <t xml:space="preserve"> - IEEE 802.3u.</t>
  </si>
  <si>
    <t xml:space="preserve"> - IEEE 802.3x.</t>
  </si>
  <si>
    <t xml:space="preserve"> - IEEE 802.3ab.</t>
  </si>
  <si>
    <t xml:space="preserve"> - IEEE 802.3ad.</t>
  </si>
  <si>
    <t xml:space="preserve"> - IGMP (Internet Group Management Protocol)</t>
  </si>
  <si>
    <t xml:space="preserve"> - IGMP Snooping e IGMP Snooping v3</t>
  </si>
  <si>
    <t xml:space="preserve"> - IP Multicast routing: PIM Sparse y Dense</t>
  </si>
  <si>
    <t xml:space="preserve"> - LLDP</t>
  </si>
  <si>
    <t xml:space="preserve"> - LLDP-MED</t>
  </si>
  <si>
    <t>Dual stack</t>
  </si>
  <si>
    <t>OSPF V3</t>
  </si>
  <si>
    <t>Enrutamiento estático</t>
  </si>
  <si>
    <t>RA guard, DHCPv6 protection, dynamic IPV6 lockdown, ND snooping</t>
  </si>
  <si>
    <t>IPV6 ACL/QoS</t>
  </si>
  <si>
    <t>Protocol Independent Multicast for IPV6</t>
  </si>
  <si>
    <t xml:space="preserve"> - Los equipos que son parte del stack deberán comportarse como un único dispositivo virtual en capa 2 y en capa 3</t>
  </si>
  <si>
    <t xml:space="preserve"> - El stack debe ser capaz de crecer al menos hasta cuatro equipos de la misma serie en configuración de anillo</t>
  </si>
  <si>
    <t xml:space="preserve"> - El stack será configurado utilizando interfaces uplink de 10G</t>
  </si>
  <si>
    <t xml:space="preserve"> - Los switches de 48 y de 24 puertos deberán poder apilarse entre si.</t>
  </si>
  <si>
    <t>Capacidad de conectarse en stack con otros equipos de la misma serie. Deben poderse apilar con los switches de 48 puertos.</t>
  </si>
  <si>
    <t>Configuración de políticas de plano de control que establecen rate limits que protegen a la sobrecarga del CPU originada por ataques DOS.
Múltiples métodos de autenticación de usuarios:</t>
  </si>
  <si>
    <t xml:space="preserve">     - IEEE 802.1X utiliza un supplicant IEEE 802.1X en el cliente, en conjunto con un servidor RADIUS para autenticar de conformidad con las normas de la industria.</t>
  </si>
  <si>
    <t xml:space="preserve">      - La autenticación basada en Web proporciona un ambiente basado en navegador, similar a IEEE 802.1X, para autenticar clientes que no soportan el supplicant IEEE 802.1X.</t>
  </si>
  <si>
    <t xml:space="preserve">       - Autenticación basada en MAC autentica al cliente con el servidor RADIUS basado en la dirección MAC del cliente.</t>
  </si>
  <si>
    <t xml:space="preserve">       - Flexibilidad de autenticación</t>
  </si>
  <si>
    <t xml:space="preserve">       - Multiple IEEE 802.1X users per port proporciona autenticación de múltiples usuarios IEEE 802.1X por puerto y; evita que un usuario utilice la autenticación IEEE 802.1X de otro usuario.</t>
  </si>
  <si>
    <t xml:space="preserve">       - Esquemas de autenticación concurrentes IEEE 802.1X, Web y MAC por cada switchport aceptarán hasta 32 sesiones de autenticaciones IEEE 802.1X, Web y MAC.</t>
  </si>
  <si>
    <t xml:space="preserve"> - Las ACLs, listas de control de acceso, proporcionan filtrado IP de Capa 3 basado en dirección IP/subred de origen/destino y número de puerto TCP/UDP de origen/destino.</t>
  </si>
  <si>
    <t xml:space="preserve"> - El filtrado de puertos de origen permite que únicamente puertos especificados se comuniquen entre sí.</t>
  </si>
  <si>
    <t xml:space="preserve"> - RADIUS/TACACS+ facilita la administración de seguridad de cada switch, utilizando un servidor de autenticación de contraseñas.</t>
  </si>
  <si>
    <t xml:space="preserve"> - Secure shell cifra todos los datos transmitidos para acceso remoto seguro a la CLI sobre redes IP.</t>
  </si>
  <si>
    <t xml:space="preserve"> - SSL (Secure Sockets Layer) cifra todo el tráfico HTTP, permitiendo acceso seguro al GUI de administración basada en navegador del switch.</t>
  </si>
  <si>
    <t xml:space="preserve"> - Port security permite acceso solamente a direcciones MAC especificadas, las cuales se pueden aprender o ser especificadas por el administrador.</t>
  </si>
  <si>
    <t xml:space="preserve"> - MAC address lockout evita que direcciones MAC configuradas específicas se conecten a la red.</t>
  </si>
  <si>
    <t xml:space="preserve"> - Secure FTP permite la transferencia segura de archivos hacia y desde el switch; protege contra descargas de archivos no deseadas o copiado no autorizado del archivo de configuración de un switch.</t>
  </si>
  <si>
    <t xml:space="preserve"> - Switch management logon security ayuda a asegurar el inicio de sesión de la CLI de un switch, requiriendo opcionalmente autenticación de RADIUS o TACACS+.</t>
  </si>
  <si>
    <t xml:space="preserve"> - Custom banner muestra la política de seguridad con los usuarios inician una sesión en el switch.</t>
  </si>
  <si>
    <t xml:space="preserve"> - STP BPDU port protection bloquea BPDUs (Bridge Protocol Data Units) en puertos que no requieren BPDUs, evitando ataques de BPDUs falsificadas.</t>
  </si>
  <si>
    <t xml:space="preserve"> - DHCP protection bloquea paquetes DHCP desde servidores DHCP no autorizados, evitando ataques denial-of-service.</t>
  </si>
  <si>
    <t xml:space="preserve"> - Dynamic ARP protection bloquea broadcasts ARP desde hosts no autorizados, evitando espionaje o robo de los datos de la red.</t>
  </si>
  <si>
    <t xml:space="preserve"> - STP root guard protege al puente raíz de ataques maliciosos o de errores de configuración.</t>
  </si>
  <si>
    <t xml:space="preserve"> - Identity-driven ACL permite la implementación de una política de seguridad de acceso altamente granular y flexible y asignación de VLANs específicas a cada usuario autenticado en la red.</t>
  </si>
  <si>
    <t xml:space="preserve"> - Per-port broadcast throttling configura el control de broadcasts selectivamente en puertos uplink con tráfico pesado.</t>
  </si>
  <si>
    <t xml:space="preserve"> - Private VLAN proporciona seguridad de la red restringiendo comunicaciones peer- to-peer para evitar una variedad de ataques maliciosos; típicamente, un switch port solo se puede comunicar con otros puertos en la misma comunidad y/o con un puerto uplink, sin importar la ID de la VLAN o de la dirección MAC de destino </t>
  </si>
  <si>
    <t xml:space="preserve"> - Parámetros configurables de Capa 2, Capa 3 y Capa 4.</t>
  </si>
  <si>
    <t xml:space="preserve"> - ACL para IPv6.</t>
  </si>
  <si>
    <t xml:space="preserve"> - ACLs basadas en identidad de los usuarios, para facilitar la integración con sistemas de Control de Acceso a la red (NAC)</t>
  </si>
  <si>
    <t>ACLs po hardware que operen a la velocidad del cobre.</t>
  </si>
  <si>
    <t xml:space="preserve"> Parámetros configurables de Capa 2, Capa 3 y Capa 4.</t>
  </si>
  <si>
    <t>ACL para IPv6.</t>
  </si>
  <si>
    <t>ACLs basadas en identidad de los usuarios, para facilitar la integración con sistemas de Control de Acceso a la red (NAC)</t>
  </si>
  <si>
    <t>Características IPV6</t>
  </si>
  <si>
    <t xml:space="preserve">Listas de control de acceso (ACL) en todos los puertos: </t>
  </si>
  <si>
    <t xml:space="preserve">Configuración de políticas de plano de control que establecen rate limits que protegen a la sobrecarga del CPU originada por ataques DOS.
Múltiples métodos de autenticación de usuarios:
</t>
  </si>
  <si>
    <t>Al menos</t>
  </si>
  <si>
    <t xml:space="preserve"> - un (1) interfaz serial RJ45.</t>
  </si>
  <si>
    <t xml:space="preserve"> - un (1) interfaz Ethernet para administración fuera de banda.</t>
  </si>
  <si>
    <t xml:space="preserve"> - un (1) puertos micro USB.</t>
  </si>
  <si>
    <t>Al menos vía:</t>
  </si>
  <si>
    <t xml:space="preserve"> - Línea serial de comandos (CLI)</t>
  </si>
  <si>
    <t xml:space="preserve"> - Telnet</t>
  </si>
  <si>
    <t xml:space="preserve"> - HTTP</t>
  </si>
  <si>
    <t xml:space="preserve"> - SSH v2</t>
  </si>
  <si>
    <t xml:space="preserve"> - 4096 VLANs simultáneas.</t>
  </si>
  <si>
    <t xml:space="preserve"> - GVRP y MVRP.</t>
  </si>
  <si>
    <t xml:space="preserve"> - IEEE 802.1Q.</t>
  </si>
  <si>
    <t>-  IEEE 802.1ad.</t>
  </si>
  <si>
    <t>Soporte al menos de:</t>
  </si>
  <si>
    <t xml:space="preserve"> - IPv6 host</t>
  </si>
  <si>
    <t xml:space="preserve"> - Dual Stack</t>
  </si>
  <si>
    <t xml:space="preserve"> - IGMP (Internet Group Management Protocol) v2/3</t>
  </si>
  <si>
    <t xml:space="preserve"> - MLD IPv6 </t>
  </si>
  <si>
    <t xml:space="preserve"> - Enrutamiento: estático, RIPng y OSPFv3</t>
  </si>
  <si>
    <t xml:space="preserve"> - Enrutamiento: estático.</t>
  </si>
  <si>
    <t xml:space="preserve"> - Enrutamiento Inter-Vlan.</t>
  </si>
  <si>
    <t xml:space="preserve"> - RIPv1, RIPv2, OSPF, BGP y PBR</t>
  </si>
  <si>
    <t>Al menos 8 colas por puerto.</t>
  </si>
  <si>
    <t>Soporte de:</t>
  </si>
  <si>
    <t xml:space="preserve"> - Rate limiting.</t>
  </si>
  <si>
    <t xml:space="preserve"> - Priorización de tráfico.</t>
  </si>
  <si>
    <t xml:space="preserve"> - Priorización de tráfico en L4, basado en puertos TCP/UDP.</t>
  </si>
  <si>
    <t xml:space="preserve"> - 802.1p</t>
  </si>
  <si>
    <t xml:space="preserve"> - DSCP</t>
  </si>
  <si>
    <t xml:space="preserve"> - VLAN privada</t>
  </si>
  <si>
    <t xml:space="preserve"> - VLAN isolation para tráfico no IP.</t>
  </si>
  <si>
    <t xml:space="preserve"> - DHCP protection.</t>
  </si>
  <si>
    <t xml:space="preserve"> - Dynamic ARP protection.</t>
  </si>
  <si>
    <t xml:space="preserve"> - IP multicast snooping.</t>
  </si>
  <si>
    <t>Capacidad de conectarse en stack con otros equipos de la misma serie.Deberá poderse realizar stack con los equipos TOR tipo 1</t>
  </si>
  <si>
    <t xml:space="preserve"> --Los equipos que son parte del stack deberán comportarse como un único dispositivo virtual.</t>
  </si>
  <si>
    <t xml:space="preserve"> -- El stack debe ser capaz de crecer al menos hasta 10 equipos de la misma serie en topologia ring o chain o 5 equipos full mesh</t>
  </si>
  <si>
    <t>-- La conexión del stack debe soportar un BW de hasta 336 Gb/s.</t>
  </si>
  <si>
    <t>-- Los equipos deberán entregarse con todos los accesorios de stack y al menos 2 cables por dispositivo. Dichos cables deberán tener una longitud de al menos 1 metro</t>
  </si>
  <si>
    <t xml:space="preserve"> - IEEE 802.11d </t>
  </si>
  <si>
    <t xml:space="preserve"> - IEEE 802.11e</t>
  </si>
  <si>
    <t xml:space="preserve"> - IEEE 802.11h</t>
  </si>
  <si>
    <t xml:space="preserve"> - IEEE 802.11k</t>
  </si>
  <si>
    <t xml:space="preserve"> - IEEE 802.11s D1.06 draft</t>
  </si>
  <si>
    <t xml:space="preserve"> - IEEE 802.11w</t>
  </si>
  <si>
    <t xml:space="preserve"> - IEEE 802.11ac  </t>
  </si>
  <si>
    <t xml:space="preserve"> - IEEE802.11v</t>
  </si>
  <si>
    <t xml:space="preserve"> - IEEE802.11q</t>
  </si>
  <si>
    <t xml:space="preserve"> - Ajuste automático de potencia de los radios.</t>
  </si>
  <si>
    <t xml:space="preserve"> - Detección en tiempo real de interferencias.</t>
  </si>
  <si>
    <t xml:space="preserve"> - Conmutación inteligente y en tiempo real del canal.</t>
  </si>
  <si>
    <t xml:space="preserve"> - Balanceo inteligente de clientes entre múltiples APs.</t>
  </si>
  <si>
    <t xml:space="preserve"> - Mecanismos para ofrecer tiempos iguales de transmisión a los clientes.</t>
  </si>
  <si>
    <t xml:space="preserve"> - Identificación de fuentes de interferencia RF que permita detectar y clasificar señal inalámbrica.</t>
  </si>
  <si>
    <t xml:space="preserve"> - Evaluación de calidad de canal.</t>
  </si>
  <si>
    <t xml:space="preserve"> - Redirección de usuarios que puedan trabajar en 5GHz a esta banda.</t>
  </si>
  <si>
    <t xml:space="preserve"> - Asignación dinámica de clientes a diferentes VLANs.</t>
  </si>
  <si>
    <t xml:space="preserve"> - Visibilidad unificada de red alámbrica e inalámbrica utilizando al menos LLDP.</t>
  </si>
  <si>
    <t xml:space="preserve"> - Configuración automática de APs.</t>
  </si>
  <si>
    <t xml:space="preserve"> - Aplicación de políticas basadas en el SSID o perfil de usuario.</t>
  </si>
  <si>
    <t xml:space="preserve"> - Capacidad para agrupar APs.</t>
  </si>
  <si>
    <t xml:space="preserve"> - Capacidad para actualizar el sistema operativo de los APs.</t>
  </si>
  <si>
    <t xml:space="preserve"> - Capacidad para seleccionar la ganancia de la antena.</t>
  </si>
  <si>
    <t xml:space="preserve"> - Roaming rápido.</t>
  </si>
  <si>
    <t xml:space="preserve"> - Roaming en Capa 3.</t>
  </si>
  <si>
    <t>El Controlador debe soportar al menos los siguientes tipos de manejo para el tráfico inalámbrico:</t>
  </si>
  <si>
    <t xml:space="preserve"> - Tráfico centralizado, esto es, el tráfico inalámbrico debe pasar primero por el Controlador antes de pasar a la red alámbrica.</t>
  </si>
  <si>
    <t xml:space="preserve"> - Tráfico distribuido, esto es, el tráfico inalámbrico puede ir directo del AP hacia la red alámbrica.</t>
  </si>
  <si>
    <t xml:space="preserve"> - QoS de extremo a extremo al menos a través de DiffServ e IPv6 QoS.</t>
  </si>
  <si>
    <t xml:space="preserve"> - Priorización IEEE 802.1p.</t>
  </si>
  <si>
    <t xml:space="preserve"> - CoS basado dirección IP, ToS, protocolos de L3, número de puertos TCP o UDP, puerto origen y DiffServ.</t>
  </si>
  <si>
    <t xml:space="preserve"> - Perfiles de QoS.</t>
  </si>
  <si>
    <t xml:space="preserve"> - AAA</t>
  </si>
  <si>
    <t xml:space="preserve"> - Login vía 802.1x y RADIUS.</t>
  </si>
  <si>
    <t xml:space="preserve"> - Autenticación basada en web para clientes que no soportan 802.1x.</t>
  </si>
  <si>
    <t xml:space="preserve"> - Autenticación por dirección MAC.</t>
  </si>
  <si>
    <t xml:space="preserve"> - WEP, WPA, WPA2.</t>
  </si>
  <si>
    <t xml:space="preserve"> - Control de acceso de usuarios definidos por el administrador en APs específicos.</t>
  </si>
  <si>
    <t>Al menos: - Un interfaz serial RJ45 o mini-USB y un puerto de Administración WEB 10/100/1000Base-T</t>
  </si>
  <si>
    <t xml:space="preserve"> - NAT muchos a uno.</t>
  </si>
  <si>
    <t xml:space="preserve"> - NAT uno a uno.</t>
  </si>
  <si>
    <t xml:space="preserve"> - Conexión con APs en oficinas remotas donde se haya realizado traslación de direcciones.</t>
  </si>
  <si>
    <t>SOLUCIÓN DE CONTROL DE ACCESO A LA RED</t>
  </si>
  <si>
    <t>NETWORK ACCESS CONTROL</t>
  </si>
  <si>
    <t>NAC</t>
  </si>
  <si>
    <t>Listas de control de acceso (ACL) en todos los puertos:</t>
  </si>
  <si>
    <t xml:space="preserve"> - ACLs por hardware que operen a la velocidad del cobre.</t>
  </si>
  <si>
    <t>8 colas de prioridad por puerto. Rate limiting.  Capacidad de priorización de tráfico L4</t>
  </si>
  <si>
    <t>Cumplir con EEE  80 PLUS Silver Certified power supply</t>
  </si>
  <si>
    <t xml:space="preserve">  - Una interfaz de administración serial                                                                                                                                                                                                                                                                                                                                                                       </t>
  </si>
  <si>
    <t>Una interfaz USB</t>
  </si>
  <si>
    <t xml:space="preserve">Radio Bluethoot Low Energy (BLE)                                                                                                        -  </t>
  </si>
  <si>
    <t>Presentar, dentro de los siete (7) días siguientes al inicio del contrato, el plan de trabajo detallando las etapas, cronograma de actividades y tiempos adecuados para la ejecución del contrato, este plan estará sujeto a la aprobación por parte del supervisor del contrato,</t>
  </si>
  <si>
    <t>Como soporte del Acta de Inicio que se derive del contrato, el contratista deberá hacer entrega del cronograma de instalación de equipos activos, servidores, servicios técnicos y licenciamiento propuesto el cual será avalado por el INC, para la totalidad de la infraestructura a cargo.</t>
  </si>
  <si>
    <t>El contratista deberá garantizar el suministro de todas las herramientas y materiales necesarios para el desarrollo de sus actividades.</t>
  </si>
  <si>
    <t>El contratista deberá cumplir cada ITEM del servicio de licenciamiento descrito en la hoja Licenciamiento, del documento anexo TecnicosInvitacionPublica_Redes.xls</t>
  </si>
  <si>
    <t>El contratista debe cumplir con los perfiles requeridos descritos en la hoja Talento Humano documento anexo TecnicosInvitacionPublica_Redes.xls</t>
  </si>
  <si>
    <t xml:space="preserve">Los equipos que se oferten deben corresponder a las especificaciones mínimas requeridas incluidas en la pestaña EMR, del documento anexo: TecnicosInvitacionPublica_Redes.xlsx. </t>
  </si>
  <si>
    <t>Para garantizar la protección de inversión, alineación con las tendencias tecnológicas de la industria, soporte y vigencia tecnológica  y estar preparados para los requerimientos futuros, confirmar que los equipos activos de red y comunicación ofertados deben corresponder a una marca o fabricante que figure en el Cuadrante Mágico de Gartner para Infraestructura de redes LAN alámbricas e inalámbricas (Magic Quadrant for the Wired and Wireless LAN Access Infraestructure), durante los últimos tres años (2016, 2017 y 2018) y para su acreditación deberá presentar el informe correspondiente a cada año.</t>
  </si>
  <si>
    <t>Se deberá garantizar que todos los equipos y elementos a suministrar, serán nuevos y de primera calidad. No se aceptan equipos refurbished o de segunda mano</t>
  </si>
  <si>
    <t>Se deberá incluir en la propuesta una Certificación emitida directamente por el fabricante donde se demuestre que el oferente es distribuidor autorizado de la marca y que lo acredite como partner.</t>
  </si>
  <si>
    <t>Todos los equipos ofrecidos para CORE, ToR y Acceso deberán ser del mismo fabricante.</t>
  </si>
  <si>
    <t>Se requiere que los equipos sean totalmente compatibles con el protocolo IPv6. Esto incluye que los equipos cumplan con los RFCs, descritos en el documento Anexo Técnico 3 Numeral 3.5.2. Compatibilidad con IPV6. según aplique por tipo de dispositivo mencionados.</t>
  </si>
  <si>
    <t>Todos los equipos deberán ser dual stack IPv4 IPv6, y cumplir con las recomendaciones de compatibilidad IPV6, descritas en este documento.</t>
  </si>
  <si>
    <t>Se deberá incluir en la propuesta una certificación emitida directamente por el fabricante donde se especifique el modelo de los equipos ofrecidos y el tipo de garantía incluida de fábrica.</t>
  </si>
  <si>
    <t>El fabricante deberá tener centros de servicio y soporte Onsite en Colombia a través de ingenieros y especialistas contratados directamente por el fabricante.</t>
  </si>
  <si>
    <t>El contratista debe garantizar la propiedad y adquisición legal de los equipos y licencias de uso del software a nombre del Instituto Nacional de Cancerología.</t>
  </si>
  <si>
    <t>El proponente deberá incluir el diseño lógico de la red, instalación, configuración y puesta en marcha de los equipos.</t>
  </si>
  <si>
    <t>Se debe garantizar agilidad en los procesos de sustitución tecnológica y calidad en la migración de la información y configuraciones de equipos activos, en cualquiera de las dependencias en las que se instalen equipos del contratista.</t>
  </si>
  <si>
    <t>El Contratista deberá realizar la configuración de todos los servicios asociados de red</t>
  </si>
  <si>
    <t>El contratista deberá configurar y gestionar la segmentación de las redes VLAN que defina el INC, en sus equipos activos y pasivos. El tráfico debe ser correctamente segmentado y se debe mantener documentada la configuración y permisos de VLANS.</t>
  </si>
  <si>
    <t>Actualmente el INC cuenta con un servicio de internet, que consta de dos canales de 256 Mb y 128 Mb, además de un canal punto a punto dedicado de 20 Mb para comunicación con la sede CPRED.  El contratista deberá integrar dichos canales a la infraestructura de red resultante de la renovación de equipos activos.</t>
  </si>
  <si>
    <t xml:space="preserve">El contratista deberá apoyarse en una herramienta de software que permita verificar el estado actual de los equipos activos de red, y la identificación y medición de tráfico de red. </t>
  </si>
  <si>
    <t>Implementar el modelo de monitoreo y control del tráfico de red interna de voz y datos, y filtrado de tráfico y geo localización del mismo de acuerdo a las políticas de seguridad del instituto.</t>
  </si>
  <si>
    <t>El contratista deberá realizar todas las obras civiles requeridas para el cumplimiento del objeto contractual, las cuales deberán estar de acuerdo con los diseños y planos de instalación definidos.</t>
  </si>
  <si>
    <t>Los costos de estas obras deberán ser asumidos en su totalidad por el contratista.</t>
  </si>
  <si>
    <t>El contratista deberá realizar la limpieza de cada sitio donde se efectué instalaciones, y mantenerlo en óptimas condiciones de limpieza durante la ejecución del contrato.</t>
  </si>
  <si>
    <t>El contratista tendrá la obligación de reparar cualquier daño que ocurra en el lugar de ejecución del contrato por causas imputables al mismo o a cualquiera de sus empleados.</t>
  </si>
  <si>
    <t>El contratista corregirá a su costa el trabajo que no cumpla con lo previsto en los planos y especificaciones respectivas.</t>
  </si>
  <si>
    <t>Todos los transceivers suministrados deben ser de la misma marca del fabricante. No se aceptarán transceivers de otras marcas o genéricos.</t>
  </si>
  <si>
    <t>Todos los puntos de datos reubicados y nuevos deben quedar debidamente certificados. Los enlaces de fibra óptica también deberán certificarse.</t>
  </si>
  <si>
    <t>El datacenter y los centros de cableado secundarios deberán entregarse peinados y organizados. Dentro de estos centros de cableado se excluyen los racks pertenecientes a la plataforma de telefonía.</t>
  </si>
  <si>
    <t>Se deberá eliminar los cables y conexiones en desuso y así mismo eliminar los cables en categoría 5E presentes y reemplazarlos (si son conexiones activas) por categoría 6ª.</t>
  </si>
  <si>
    <t>El contratista deberá entregar reporte técnico del suministro e instalación, en el cual deberá relacionar actividades desarrolladas y evidencias fotográficas del servicio ejecutado.</t>
  </si>
  <si>
    <t>El contratista deberá establecer y mantener documentada la situación actual de los servicios de Redes existentes y propuestos, la arquitectura de red y de seguridad de la red interna, e identificar la tecnología y los procedimientos que permitan garantizar disponibilidad, mejora del servicio y reducción de costos.</t>
  </si>
  <si>
    <t>Una vez finalizada la instalación de todos los equipos, el proponente debe entregar en medio físico y magnético el informe final incluyendo planos con detalle del cableado estructurado, traslados, tendidos y conectorizaciones realizadas, cambios topológicos, configuraciones finales y problemas encontrados con su solución respectiva con el fin de alimentar la base de conocimiento.</t>
  </si>
  <si>
    <t>El contratista será responsable por el movimiento y traslado de equipos activos de red si el INC durante la duración del contrato si así lo requiere, sin costo adicional para el Instituto.</t>
  </si>
  <si>
    <t>El contratista debe garantizar el correcto funcionamiento de la señal inalámbrica en las áreas comunes internas en cada uno de seis (6) pisos, consultorios y puntos de atención al público del edificio de consulta externa; los siete (7) pisos del edificio hospitalario, incluidas las áreas de atención al público, consulta, hospitalarias, centrales de enfermería; y los tres (3) pisos del edificio administrativo.  Aplicando las mejores prácticas y optimizando la infraestructura instalada.</t>
  </si>
  <si>
    <t>El contratista implementará el sistema de control de acceso a red (NAC) de acuerdo con las mejores prácticas del fabricante.</t>
  </si>
  <si>
    <t>El contratista deberá realizar una transmisión de conocimiento al equipo de administración de la infraestructura del INC, o a quien se designe para ello, y trabajará en coordinación con dicho equipo.</t>
  </si>
  <si>
    <t>El contratista deberá desarrollar activamente los procesos de gestión del cambio que impliquen la instalación y puesta en funcionamiento de los nuevos equipos y la optimización de los centros de cableado actuales, durante la ejecución del contrato y será responsable de la documentación de dichos procesos y de la transferencia de conocimiento a los usuarios finales del INC.</t>
  </si>
  <si>
    <t>El contratista deberá actualizar el inventario inicial de equipos activos dentro de la red del INC.</t>
  </si>
  <si>
    <t>Garantizar actualización permanente de la documentación técnica sobre diagramas de arquitectura de red y seguridad.</t>
  </si>
  <si>
    <t>El servicio debe ser prestado y ejecutado por personal profesional y técnico calificado y con experiencia previa en la labor a desempeñar en el INC. Las hojas de vida y los certificados del personal que estará en sitio deberán acompañar la oferta. El INC se reserva el derecho de verificar la autenticidad de la información suministrada.</t>
  </si>
  <si>
    <t>Garantizar que el equipo humano asignado al proyecto, estará conformado por profesionales en redes con experiencia previa en el objeto del contrato, no menor a lo especificado en el numeral 3.5.3.2.3 del Anexo Técnico 3 según el rol, y en las herramientas de apoyo requeridas para la ejecución del mismo.</t>
  </si>
  <si>
    <t>Semanalmente el Contratista deberá presentar los informes de avance del proyecto en reunión de seguimiento concertada para tal efecto.</t>
  </si>
  <si>
    <t>Ante la ausencia de algunos de los perfiles solicitados en sitio por ausentarse por permiso, incapacidad, vacaciones o descanso programado, el proveedor deberá garantizar el personal que supla la ausencia con los perfiles adecuados, y este deberá ser reemplazo por una persona que cuente con el entrenamiento adecuado, del mismo perfil o superior de la persona. Al momento de presentar este tipo de eventualidades, se deberá informar a la supervisión técnica del contrato el evento y presentar la hoja de vida de quien realizará el reemplazo.</t>
  </si>
  <si>
    <t>El contratista deberá realizar pruebas exhaustivas de los nuevos equipos activos de red, que garanticen la operatividad del servicio bajo la nueva plataforma y se verifique la correcta integración de los procesos de negocio actuales del INC, lo cual incluye control total de la seguridad informática, redes, impresión, servicio de correo, servicio de mesa de ayuda, administración de canales dedicados, sistema de gestión y monitoreo general, entrega formal de inventarios, entre otros.</t>
  </si>
  <si>
    <t>Con la presentación de su propuesta, el Contratista entiende y acepta que el costo total propuesto es el valor máximo que pagará el INC durante la ejecución del contrato, como pago por la prestación de los servicios, bajo las condiciones y cobertura de los mismos consignados en los Anexos TecnicosInvitacionPublica_Redes.xlsx y CostosInvitacionPublica_Redes.xlsx.</t>
  </si>
  <si>
    <r>
      <t>§</t>
    </r>
    <r>
      <rPr>
        <sz val="7"/>
        <color theme="1"/>
        <rFont val="Times New Roman"/>
        <family val="1"/>
      </rPr>
      <t xml:space="preserve">  </t>
    </r>
    <r>
      <rPr>
        <sz val="11"/>
        <color theme="1"/>
        <rFont val="Arial"/>
        <family val="2"/>
      </rPr>
      <t>Licenciamiento Software Network Access Control para 3000 usuarios concurrentes y características según ficha técnica, se debe incluir certificado digital, para el correcto funcionamiento del dispositivo.</t>
    </r>
  </si>
  <si>
    <t>CABLEADO ESTRUCTURADO</t>
  </si>
  <si>
    <t>Item</t>
  </si>
  <si>
    <t>Frecuencias de 1 hasta 500 MHz</t>
  </si>
  <si>
    <t>Que su diseño permita su instalación desde el frente o desde atrás de la placa frontal permitiendo su paso a través de la placa sin necesidad de re-terminaciones.</t>
  </si>
  <si>
    <t>Que su diseño permita su montaje en el mismo faceplate en orientación plana o angulada sin necesidad de cambiar el jack ni faceplate.</t>
  </si>
  <si>
    <t>Ser compatible retroactivamente con hardware y cables de menor categoría manteniendo el máximo desempeño de éstos.</t>
  </si>
  <si>
    <t>Permitir ambas opciones de terminación T568A o T568B en cada toma modular.</t>
  </si>
  <si>
    <t>Que incluya cuatro iconos diferentes para identificación de circuitos.</t>
  </si>
  <si>
    <t xml:space="preserve">Tener una cobertura de blindaje metálico de 360°moldeado </t>
  </si>
  <si>
    <t xml:space="preserve">Que su interfaz (jack) permita una cantidad de ciclos de inserción de sus plugs (mayor) &gt; a 750  </t>
  </si>
  <si>
    <t>Soportar PoE y PoE+. Exceder el desempeño de componente para categoría 6A. Es obligatorio que el proponente anexe catálogos que indiquen el sistema soporta  IEEE 802.3af (PoE) y IEEE 802.3at (PoE+)</t>
  </si>
  <si>
    <t>Tener disponible una opción que pueda ser montada en una abertura tipo keystone</t>
  </si>
  <si>
    <t>Deberá estar certificado por Underwriters Laboratories.</t>
  </si>
  <si>
    <t>Para evitar la degradación en el rendimiento del sistema, la herramienta para terminación debe ser de cero impactos.</t>
  </si>
  <si>
    <t>Para mejorar el rendimiento y minimizar el alien cross talk, la orientación de los contactos IDC debe ser diagonal. El requisito obligatorio que el proponente anexe catálogos que muestren esta característica de seguridad.</t>
  </si>
  <si>
    <t>Para evitar la degradación del sistema por las conexiones cruzadas, la terminación de los pares debe ser en diseño lineal sin necesidad de cruzar los pares.</t>
  </si>
  <si>
    <t>Debe permitir su terminación con cables blindados, incluyendo cables con doble apantallamiento de 23 a 26 AWG de cable sólido y 26 AWG de cables flexibles.</t>
  </si>
  <si>
    <t>Deberá exceder todos los requerimiento del estándar  para Categoría 6A. Incluyendo los parámetros de Alien Cross talk (ANEXT – PS ANEXT).</t>
  </si>
  <si>
    <t>La terminación del jack debe hacerme en menos de 60 segundos. Es obligatorio que el proponente anexe documentos e información  que evidencie esta característica.</t>
  </si>
  <si>
    <t>Debe tener un bisel de material termoplástico, e ignífugo UL94V.0</t>
  </si>
  <si>
    <t>Debe permitir un mínimo de 5 terminaciones sin degradación de la señal por debajo de los límites de cumplimiento de las normas</t>
  </si>
  <si>
    <t>Debe cumplir 60512-99-001 que prueba las condiciones del outlet en condiciones de Alimentación Remota, en caso de ser necesario la entidad podrá verificar su cumplimiento a través de pruebas de laboratorio de terceras partes que solicitará al oferente.</t>
  </si>
  <si>
    <t xml:space="preserve">El jack tendrá la capacidad a futuro de trabajar  en áreas clasificadas  ,adicionando  un housing IP 67l para proteger los contactos del outlet y maximizar la resistencia del mismo </t>
  </si>
  <si>
    <t>Cumplir con las especificaciones para componentes Categoría 6A para 10 Gb/s con un ancho de banda hasta 500MHz</t>
  </si>
  <si>
    <t>Estar ensamblado en fábrica y verificado 100% en su transmisión con analizadores de red grado laboratorio para un desempeño apropiado hasta 500MHz</t>
  </si>
  <si>
    <t>Utilizar cable multifilar S/FTP para un desempeño de transmisión óptima que elimine la diafonía exógena (Alien Cross talk) con un forro cilíndrico bajo en humo y libre de halógeno (LS0H)</t>
  </si>
  <si>
    <t>Ser compatible retroactivamente con categorías inferiores</t>
  </si>
  <si>
    <t>Tener un blindaje completo a 360° y una envolvente metálica del plug que proporcione durabilidad y resistencia a daños</t>
  </si>
  <si>
    <t>El plug debe contener un tablero de circuito impreso (PCB) para eliminar el cruce de pares y el destrenzado para mejorar el desempeño. Es obligatorio que el proponente anexe catálogo demostrando esto</t>
  </si>
  <si>
    <t>Tener contactos frontales fijos que aseguren la calidad del plug y una conexión consistente con las salidas</t>
  </si>
  <si>
    <t>Que su plug tenga contactos posteriores internos para mantener la simetría del cable en el punto de terminación</t>
  </si>
  <si>
    <t>Tener una bota protectora de diseño ultra delgado para aplicaciones de alta densidad y operación libre de enredos.</t>
  </si>
  <si>
    <t>Estar disponible en longitudes desde 3 ft (0.9 m) hasta 20 ft (6.1 m)</t>
  </si>
  <si>
    <t>Soportar PoE y PoE+</t>
  </si>
  <si>
    <t>Cumplir y exceder las normas  ISO/IEC 11801 y Adendas, IEC 60603-7, IEEE 802.3an, IEEE 802.3af, UL 1863, IEC 60332-1</t>
  </si>
  <si>
    <t>El diámetro externo del cable  máximo  de 6.4 mm, lo anterior se podrá verificar en el catálogo de la referencia solicitada a fin de poder determinar la capacidad de llenado de los organizadores verticales y Horizontales.</t>
  </si>
  <si>
    <t>Estar registrado en Underwriters Laboratories</t>
  </si>
  <si>
    <t>Tener una bota liberadora de tensión moldeada sobre la unión del cable y el conector, disponible en varios colores y con un protector para la clavija. Además deberá permitir la colocación de clips originales de fábrica para una codificación e identificación opcional</t>
  </si>
  <si>
    <t>Se indicará la cantidad de cordones de “seguridad” que ayudan a controlar desconexiones no autorizadas de los patch cords en lugares críticos y que estos no puedan desconectarse sin autorización, en este caso se deberán ofrecer patch cords que tengan seguridad y que sólo puedan ser extraídos con una llave. El requisito obligatorio que el proponente anexe catálogos de estos patch cords que muestren esta característica de seguridad.</t>
  </si>
  <si>
    <t>Permitir el uso de cualquier combinación de módulos Categoría 6A y Categorías de superior desempeño (incluyendo 8.1 y 8.2). Se deben anexar catálogos de los productos que muestren esto.</t>
  </si>
  <si>
    <t xml:space="preserve">Estar disponibles en configuraciones de 24  puertos en colores negro y metálico de 1U. </t>
  </si>
  <si>
    <t xml:space="preserve">Tener disponible versiones planas y anguladas de 24 puertos en 1 unidad de rack (1RMS = 44.5 mm [1.75 in.]). </t>
  </si>
  <si>
    <t xml:space="preserve">Tener acomodadores de cables empotrados y liberadores de tensión integrados en la parte trasera del panel. </t>
  </si>
  <si>
    <t xml:space="preserve">Contar con porta-etiquetas claras auto-adhesivas y etiquetas blancas de designación </t>
  </si>
  <si>
    <t>Estar diseñados para montaje en racks de 19”.</t>
  </si>
  <si>
    <t>Permitir la conexión automática a tierra de sus módulos blindados al ser insertados.</t>
  </si>
  <si>
    <t>Es obligatorio que se anexe una certificación del fabricante y catálogos que contengan los productos con los códigos ofertados que indiquen que la solución Cat 6A F/UTP instalada puede migrar a Categoría 7 , 7A, 8.1 y 8.2 en los mismos paneles y faceplates instalados sin necesidad de reemplazar dichos paneles ni faceplates.</t>
  </si>
  <si>
    <t>Se solicita que  los patch panels vengan angulados para una optimización de espacios en los organizadores y una apropiada organización.</t>
  </si>
  <si>
    <t>Se solicita que los paneles se puedan armar jack por jack .Los espacios vacios deben ser sellados a través de accesorios mono marca con la conectividad</t>
  </si>
  <si>
    <t>El fabricante de cableado debe tener además disponibles paneles de 24 y 48 puertos de 1RU en versiones anguladas y planas.</t>
  </si>
  <si>
    <t>Es obligatorio que el proponente anexe a su propuesta catálogos en donde se muestre este número de parte</t>
  </si>
  <si>
    <t>Deberá exceder todos los requerimientos del estándar para Categoría 6A y adendas a ISO/IEC 11801 CLASE EA.  Incluyendo los parámetros de Alien Crosstalk (ANEXT – PS ANEXT). Se deben adjuntar pruebas de un laboratorio reconocido por la NRTL frente a los requisitos individuales del cable y su desempeño.</t>
  </si>
  <si>
    <t>El cable debe cumplir mínimo con los siguientes rangos de temperatura: Para la instalación desde 0 ºC a +60 ºC, para Almacenamiento desde – 20 ºC a +75 ºC y para operación desde – 20 ºC a +75 ºC. Es requisito obligatorio que se anexe catálogo que muestre que estos 3 rangos de temperatura con sus límites de temperatura inferior y superior se cumplen.</t>
  </si>
  <si>
    <t>El cable debe ser tipo F/UTP debe estar disponible con diámetro exterior de 6.9 mm, para garantizar un Alien Crosstalk virtualmente de cero y máxima optimización de ocupación en canalizaciones. No se aceptarán cables con diferente tipo de blindaje a F/UTP. ES obligatorio que el proponente anexe catálogo que muestre el número de parte indicado.</t>
  </si>
  <si>
    <t>El cable debe tener un cable de drenaje continuo adicional al apantallamiento solicitado.</t>
  </si>
  <si>
    <t>El cable debe venir marcado con el nombre del fabricante que ofrece también la conectividad. Las pruebas de flamabilidad , la temperatura de operación y el nombre del fabricante del cable y la conectividad.</t>
  </si>
  <si>
    <t>Para minimizar el NEXT deberá tener separador interno en cruz  (cross filled) entre los cuatro pares.</t>
  </si>
  <si>
    <t>El cable debe ser de construcción tubular en su apariencia externa (redondo). Los conductores deben ser de cobre sólido calibre 23 AWG. ES requisito anexar catálogos de los productos ofertados que demuestren esto.</t>
  </si>
  <si>
    <t>No se aceptarán cables con conductores pegados u otros métodos de ensamblaje que requieran herramientas especiales para su terminación.</t>
  </si>
  <si>
    <t>El forro debe ser continuo, sin porosidades u otras imperfecciones.</t>
  </si>
  <si>
    <t>Cumplir para LSOH, los criterios de IEC 60332-1, IEC 60332-3A,  IEC 60754 e IEC 61034.</t>
  </si>
  <si>
    <t>Se verificará a través de un laboratorio reconocido por la NRTL las características de flamabilidad de la chaqueta IEC 60332-1, IEC 60332-3A,</t>
  </si>
  <si>
    <t>La chaqueta físicamente del cable indicará el tipo de cable : F/UTP, Nombre del  fabricante, calibre del conductor  y que es libre de halógenos</t>
  </si>
  <si>
    <t>Se podrá verifica a catálogo las características de desempeño en su peor caso o desempeño mínimo para categoría 6ª a una frecuencia de operación de 500 MHz.</t>
  </si>
  <si>
    <t>Solo se aceptarán propuestas que excedan los requisitos de NEXT PSNEXT, ACR-F Y PSACR-F que se muestran a continuación</t>
  </si>
  <si>
    <t xml:space="preserve">NEXT (Mayor a) 33.5 </t>
  </si>
  <si>
    <t>PSNEXT (Mayor a) 30.1</t>
  </si>
  <si>
    <t>ACR-F (Mayor a) 25.1</t>
  </si>
  <si>
    <t>PSACR-F (Mayor a) 21.9</t>
  </si>
  <si>
    <r>
      <t xml:space="preserve">Cable: </t>
    </r>
    <r>
      <rPr>
        <sz val="10"/>
        <rFont val="Calibri"/>
        <family val="2"/>
        <scheme val="minor"/>
      </rPr>
      <t>Los cables deben ser de la misma marca de los otros elementos que componen el canal y cumplir los siguientes requisitos</t>
    </r>
  </si>
  <si>
    <r>
      <rPr>
        <b/>
        <sz val="10"/>
        <rFont val="Calibri"/>
        <family val="2"/>
        <scheme val="minor"/>
      </rPr>
      <t>Salidas de telecomunicaciones</t>
    </r>
    <r>
      <rPr>
        <sz val="10"/>
        <rFont val="Calibri"/>
        <family val="2"/>
        <scheme val="minor"/>
      </rPr>
      <t>: Todas las salidas de telecomunicaciones diseñadas para la terminación de cable de par trenzado balanceado de cuatro (4) pares deben poseer como mínimo las siguientes características:</t>
    </r>
  </si>
  <si>
    <r>
      <rPr>
        <b/>
        <sz val="10"/>
        <rFont val="Calibri"/>
        <family val="2"/>
        <scheme val="minor"/>
      </rPr>
      <t xml:space="preserve">Patch Cords:
</t>
    </r>
    <r>
      <rPr>
        <sz val="10"/>
        <rFont val="Calibri"/>
        <family val="2"/>
        <scheme val="minor"/>
      </rPr>
      <t>Todos los cordones modulares categoría 6A deberán:</t>
    </r>
  </si>
  <si>
    <r>
      <t xml:space="preserve">Paneles
</t>
    </r>
    <r>
      <rPr>
        <sz val="10"/>
        <rFont val="Calibri"/>
        <family val="2"/>
        <scheme val="minor"/>
      </rPr>
      <t xml:space="preserve">Todos los paneles de terminación deben facilitar la conexión cruzada y la interconexión usando cordones de parcheo y deben estar en conformidad con los requerimientos de montaje en Bastidor de 19 pulgadas EIA estándar. </t>
    </r>
  </si>
  <si>
    <r>
      <rPr>
        <sz val="7"/>
        <color theme="1"/>
        <rFont val="Calibri"/>
        <family val="2"/>
        <scheme val="minor"/>
      </rPr>
      <t xml:space="preserve"> </t>
    </r>
    <r>
      <rPr>
        <sz val="11"/>
        <color theme="1"/>
        <rFont val="Calibri"/>
        <family val="2"/>
        <scheme val="minor"/>
      </rPr>
      <t>Licenciamiento Software y firmware de Switches Core.</t>
    </r>
  </si>
  <si>
    <t>Licenciamiento Software y firmware de Switches ToR</t>
  </si>
  <si>
    <t>Licenciamiento Software y firmware de Switches de Acceso.</t>
  </si>
  <si>
    <t>Licenciamiento Software y firmware de Controladora Wireless</t>
  </si>
  <si>
    <t>Licenciamiento Software y firmware de APs. Tipo 1.</t>
  </si>
  <si>
    <t>Licenciamiento Software y firmware de APs. Tipo 2.</t>
  </si>
  <si>
    <t>Licenciamiento Software y firmware de APs. Tipo 3.</t>
  </si>
  <si>
    <t>Licenciamiento Software Network Access Control para 3000 usuarios concurrentes y características según ficha técnica, se debe incluir certificado digital, para el correcto funcionamiento del dispositivo.</t>
  </si>
  <si>
    <t>Licenciamiento Software y firmware para Mobility master para 500 dispositivos administrados.</t>
  </si>
  <si>
    <r>
      <t xml:space="preserve">Deben suministrarse 33 trasnceivers SFP+ LC SR </t>
    </r>
    <r>
      <rPr>
        <u/>
        <sz val="10"/>
        <color theme="1"/>
        <rFont val="Calibri"/>
        <family val="2"/>
        <scheme val="minor"/>
      </rPr>
      <t>por equipo</t>
    </r>
    <r>
      <rPr>
        <sz val="10"/>
        <color theme="1"/>
        <rFont val="Calibri"/>
        <family val="2"/>
        <scheme val="minor"/>
      </rPr>
      <t>, los cuales deberán ser de la misma marca del equipo ofertado, y  ser compatibles con los Switches de Acceso solicitados (podrán intercambiarse)</t>
    </r>
  </si>
  <si>
    <t>SWITCH ACCESO 24P</t>
  </si>
  <si>
    <t>SWITCH CORE</t>
  </si>
  <si>
    <t>Cant</t>
  </si>
  <si>
    <t>SWITCH TOR1</t>
  </si>
  <si>
    <t>SWITCH TOR2</t>
  </si>
  <si>
    <t>CONTROLLER WLAN</t>
  </si>
  <si>
    <r>
      <t>§</t>
    </r>
    <r>
      <rPr>
        <sz val="7"/>
        <color theme="1"/>
        <rFont val="Times New Roman"/>
        <family val="1"/>
      </rPr>
      <t xml:space="preserve">  </t>
    </r>
    <r>
      <rPr>
        <sz val="11"/>
        <color theme="1"/>
        <rFont val="Arial"/>
        <family val="2"/>
      </rPr>
      <t>Debe ser 100% compatible con la solución inalámbrica instalada hoy en día en el INC (Aruba Networks) y debe poderse integrar de manera transparente en los switches ofertados</t>
    </r>
  </si>
  <si>
    <r>
      <t>§</t>
    </r>
    <r>
      <rPr>
        <sz val="7"/>
        <color theme="1"/>
        <rFont val="Times New Roman"/>
        <family val="1"/>
      </rPr>
      <t xml:space="preserve">  </t>
    </r>
    <r>
      <rPr>
        <sz val="11"/>
        <color theme="1"/>
        <rFont val="Arial"/>
        <family val="2"/>
      </rPr>
      <t xml:space="preserve">El NAC debe ser multi-marca. </t>
    </r>
  </si>
  <si>
    <r>
      <t>§</t>
    </r>
    <r>
      <rPr>
        <sz val="7"/>
        <color theme="1"/>
        <rFont val="Times New Roman"/>
        <family val="1"/>
      </rPr>
      <t xml:space="preserve">  </t>
    </r>
    <r>
      <rPr>
        <sz val="11"/>
        <color theme="1"/>
        <rFont val="Arial"/>
        <family val="2"/>
      </rPr>
      <t>Deberá permitir la integración con sistemas gestión de huéspedes, pacientes y cobro, tales como: Micros Opera PMS, Protel PMS, Silverbyte Optima PMS, Agilysis Visual One PMS, etc.</t>
    </r>
  </si>
  <si>
    <r>
      <t>§</t>
    </r>
    <r>
      <rPr>
        <sz val="7"/>
        <color theme="1"/>
        <rFont val="Times New Roman"/>
        <family val="1"/>
      </rPr>
      <t xml:space="preserve">  </t>
    </r>
    <r>
      <rPr>
        <sz val="11"/>
        <color theme="1"/>
        <rFont val="Arial"/>
        <family val="2"/>
      </rPr>
      <t>Deberá tener la capacidad de integración vía REST-based APIs, de manera nativa y sin costo adicional de licenciamiento, con soluciones de Seguridad Perimetral (Ej.: CheckPoint, Palo Alto, Fortinet, etc.), MDM/EMM (Ej.: Citrix, MobileIron, AirWatch), sistemas de gestión de tickets (Ej.: Service Now, y multiples factores de autenticación (Ej.: DUO, RSA SecurID), UEBA (IntroSpect)</t>
    </r>
  </si>
  <si>
    <r>
      <t>§</t>
    </r>
    <r>
      <rPr>
        <sz val="7"/>
        <color theme="1"/>
        <rFont val="Times New Roman"/>
        <family val="1"/>
      </rPr>
      <t xml:space="preserve">  </t>
    </r>
    <r>
      <rPr>
        <sz val="11"/>
        <color theme="1"/>
        <rFont val="Arial"/>
        <family val="2"/>
      </rPr>
      <t>Se deberá entregar una solución en alta disponibilidad ya sea en ambiente físico o virtual. Deberá entregarse el hardware para la instalación si se propone una solución virtualizada</t>
    </r>
  </si>
  <si>
    <r>
      <t>§</t>
    </r>
    <r>
      <rPr>
        <sz val="7"/>
        <color theme="1"/>
        <rFont val="Times New Roman"/>
        <family val="1"/>
      </rPr>
      <t xml:space="preserve">  </t>
    </r>
    <r>
      <rPr>
        <sz val="11"/>
        <color theme="1"/>
        <rFont val="Arial"/>
        <family val="2"/>
      </rPr>
      <t>La Alta disponibilidad debe permitir modalidad activo/activo</t>
    </r>
  </si>
  <si>
    <r>
      <t>§</t>
    </r>
    <r>
      <rPr>
        <sz val="7"/>
        <color theme="1"/>
        <rFont val="Times New Roman"/>
        <family val="1"/>
      </rPr>
      <t xml:space="preserve">  </t>
    </r>
    <r>
      <rPr>
        <sz val="11"/>
        <color theme="1"/>
        <rFont val="Arial"/>
        <family val="2"/>
      </rPr>
      <t>Se requiere que el failover en caso de fallas sea automático, sin necesidad de realizar tareas manuales.</t>
    </r>
  </si>
  <si>
    <t>Compatibilidad</t>
  </si>
  <si>
    <t>Capacidad</t>
  </si>
  <si>
    <r>
      <t>§</t>
    </r>
    <r>
      <rPr>
        <sz val="7"/>
        <color theme="1"/>
        <rFont val="Times New Roman"/>
        <family val="1"/>
      </rPr>
      <t xml:space="preserve">  </t>
    </r>
    <r>
      <rPr>
        <sz val="11"/>
        <color theme="1"/>
        <rFont val="Arial"/>
        <family val="2"/>
      </rPr>
      <t>La solución deberá manejar mínimo 10.000 sesiones RADIUS activas concurrentes por cada appliance/máquina virtual</t>
    </r>
  </si>
  <si>
    <r>
      <t>§</t>
    </r>
    <r>
      <rPr>
        <sz val="7"/>
        <color theme="1"/>
        <rFont val="Times New Roman"/>
        <family val="1"/>
      </rPr>
      <t xml:space="preserve">  </t>
    </r>
    <r>
      <rPr>
        <sz val="11"/>
        <color theme="1"/>
        <rFont val="Arial"/>
        <family val="2"/>
      </rPr>
      <t>La solución debe licenciar 3000 dispositivos concurrentes.</t>
    </r>
  </si>
  <si>
    <r>
      <t>§</t>
    </r>
    <r>
      <rPr>
        <sz val="7"/>
        <color theme="1"/>
        <rFont val="Times New Roman"/>
        <family val="1"/>
      </rPr>
      <t xml:space="preserve">  </t>
    </r>
    <r>
      <rPr>
        <sz val="11"/>
        <color theme="1"/>
        <rFont val="Arial"/>
        <family val="2"/>
      </rPr>
      <t>Deberá proveer encriptación del tráfico sobre una red abierta mediante el estándar PEAP-Public</t>
    </r>
  </si>
  <si>
    <r>
      <t>§</t>
    </r>
    <r>
      <rPr>
        <sz val="7"/>
        <color theme="1"/>
        <rFont val="Times New Roman"/>
        <family val="1"/>
      </rPr>
      <t xml:space="preserve">  </t>
    </r>
    <r>
      <rPr>
        <sz val="11"/>
        <color theme="1"/>
        <rFont val="Arial"/>
        <family val="2"/>
      </rPr>
      <t>El NAC debe poder definir el acceso basado roles con restricciones en horarios, fechas y duración de la sesión.</t>
    </r>
  </si>
  <si>
    <r>
      <t>§</t>
    </r>
    <r>
      <rPr>
        <sz val="7"/>
        <color theme="1"/>
        <rFont val="Times New Roman"/>
        <family val="1"/>
      </rPr>
      <t xml:space="preserve">  </t>
    </r>
    <r>
      <rPr>
        <sz val="11"/>
        <color theme="1"/>
        <rFont val="Arial"/>
        <family val="2"/>
      </rPr>
      <t>El NAC deberá soportar el manejo de ancho de banda por tasa de transmisión de paquetes para usuarios invitados y para funcionarios del instituto, de forma que se controle el uso de la red y el consumo de ancho de banda de los mismos.</t>
    </r>
  </si>
  <si>
    <t>Políticas</t>
  </si>
  <si>
    <r>
      <t>§</t>
    </r>
    <r>
      <rPr>
        <sz val="7"/>
        <color theme="1"/>
        <rFont val="Times New Roman"/>
        <family val="1"/>
      </rPr>
      <t xml:space="preserve">  </t>
    </r>
    <r>
      <rPr>
        <sz val="11"/>
        <color theme="1"/>
        <rFont val="Arial"/>
        <family val="2"/>
      </rPr>
      <t>La política de seguridad deberá permitir tomar en consideración elementos contextuales como: horario, ubicación, tipo de dispositivo, versión de SO y nombre del dispositivo, entre otros</t>
    </r>
  </si>
  <si>
    <r>
      <t>§</t>
    </r>
    <r>
      <rPr>
        <sz val="7"/>
        <color theme="1"/>
        <rFont val="Times New Roman"/>
        <family val="1"/>
      </rPr>
      <t xml:space="preserve">  </t>
    </r>
    <r>
      <rPr>
        <sz val="11"/>
        <color theme="1"/>
        <rFont val="Arial"/>
        <family val="2"/>
      </rPr>
      <t>Deberá permitir la asignación de políticas de acceso basadas en roles, para poder asegurar anchos de banda, acceso a recursos específicos y duración de las conexiones, de acuerdo al tipo de invitado</t>
    </r>
  </si>
  <si>
    <r>
      <t>§</t>
    </r>
    <r>
      <rPr>
        <sz val="7"/>
        <color theme="1"/>
        <rFont val="Times New Roman"/>
        <family val="1"/>
      </rPr>
      <t xml:space="preserve">  </t>
    </r>
    <r>
      <rPr>
        <sz val="11"/>
        <color theme="1"/>
        <rFont val="Arial"/>
        <family val="2"/>
      </rPr>
      <t>Soporte para Assessment de postura, perfilamiento y autenticación web en ambientes de red multi-vendor y basado en protocolos estándar RADIUS y RADIUS CoA</t>
    </r>
  </si>
  <si>
    <r>
      <t>§</t>
    </r>
    <r>
      <rPr>
        <sz val="7"/>
        <color theme="1"/>
        <rFont val="Times New Roman"/>
        <family val="1"/>
      </rPr>
      <t xml:space="preserve">  </t>
    </r>
    <r>
      <rPr>
        <sz val="11"/>
        <color theme="1"/>
        <rFont val="Arial"/>
        <family val="2"/>
      </rPr>
      <t>Deberá controlar el acceso de usuarios y dispositivos a través de la red cableada (switches), inalámbrica (access points y controladores WiFi) y VPN (firewalls y concentradores VPN) de manera unificada</t>
    </r>
  </si>
  <si>
    <r>
      <t>§</t>
    </r>
    <r>
      <rPr>
        <sz val="7"/>
        <color theme="1"/>
        <rFont val="Times New Roman"/>
        <family val="1"/>
      </rPr>
      <t xml:space="preserve">  </t>
    </r>
    <r>
      <rPr>
        <sz val="11"/>
        <color theme="1"/>
        <rFont val="Arial"/>
        <family val="2"/>
      </rPr>
      <t xml:space="preserve">Deberá soportar la aplicación de políticas contextuales mediante servicios AAA: RADIUS, RADIUS CoA, TACACS+ y SNMP </t>
    </r>
  </si>
  <si>
    <r>
      <t>§</t>
    </r>
    <r>
      <rPr>
        <sz val="7"/>
        <color theme="1"/>
        <rFont val="Times New Roman"/>
        <family val="1"/>
      </rPr>
      <t xml:space="preserve">  </t>
    </r>
    <r>
      <rPr>
        <sz val="11"/>
        <color theme="1"/>
        <rFont val="Arial"/>
        <family val="2"/>
      </rPr>
      <t>Se requiere que la solución pueda aplicar políticas de acceso, perfilamiento y autenticación sin necesidad de habilitar privilegios de administración sobre los equipos</t>
    </r>
  </si>
  <si>
    <r>
      <t>§</t>
    </r>
    <r>
      <rPr>
        <sz val="7"/>
        <color theme="1"/>
        <rFont val="Times New Roman"/>
        <family val="1"/>
      </rPr>
      <t xml:space="preserve">  </t>
    </r>
    <r>
      <rPr>
        <sz val="11"/>
        <color theme="1"/>
        <rFont val="Arial"/>
        <family val="2"/>
      </rPr>
      <t>Deberá incluir sin costo adicional un componente de monitoreo y reportería con información en tiempo real e histórica sobre usuarios y dispositivos conectados, alertas, detalle de autenticación y autorización, consumo de anchos de banda</t>
    </r>
  </si>
  <si>
    <t>Deberá incluir en el licenciamiento base los siguientes servicios:</t>
  </si>
  <si>
    <r>
      <t>§</t>
    </r>
    <r>
      <rPr>
        <sz val="7"/>
        <color theme="1"/>
        <rFont val="Times New Roman"/>
        <family val="1"/>
      </rPr>
      <t xml:space="preserve">  </t>
    </r>
    <r>
      <rPr>
        <sz val="11"/>
        <color theme="1"/>
        <rFont val="Arial"/>
        <family val="2"/>
      </rPr>
      <t>802.1X</t>
    </r>
  </si>
  <si>
    <r>
      <t>§</t>
    </r>
    <r>
      <rPr>
        <sz val="7"/>
        <color theme="1"/>
        <rFont val="Times New Roman"/>
        <family val="1"/>
      </rPr>
      <t xml:space="preserve">  </t>
    </r>
    <r>
      <rPr>
        <sz val="11"/>
        <color theme="1"/>
        <rFont val="Arial"/>
        <family val="2"/>
      </rPr>
      <t>Autenticación por MAC Address</t>
    </r>
  </si>
  <si>
    <r>
      <t>§</t>
    </r>
    <r>
      <rPr>
        <sz val="7"/>
        <color theme="1"/>
        <rFont val="Times New Roman"/>
        <family val="1"/>
      </rPr>
      <t xml:space="preserve">  </t>
    </r>
    <r>
      <rPr>
        <sz val="11"/>
        <color theme="1"/>
        <rFont val="Arial"/>
        <family val="2"/>
      </rPr>
      <t>TACACS+</t>
    </r>
  </si>
  <si>
    <r>
      <t>§</t>
    </r>
    <r>
      <rPr>
        <sz val="7"/>
        <color theme="1"/>
        <rFont val="Times New Roman"/>
        <family val="1"/>
      </rPr>
      <t xml:space="preserve">  </t>
    </r>
    <r>
      <rPr>
        <sz val="11"/>
        <color theme="1"/>
        <rFont val="Arial"/>
        <family val="2"/>
      </rPr>
      <t>Enforcement a través de SNMP</t>
    </r>
  </si>
  <si>
    <r>
      <t>§</t>
    </r>
    <r>
      <rPr>
        <sz val="7"/>
        <color theme="1"/>
        <rFont val="Times New Roman"/>
        <family val="1"/>
      </rPr>
      <t xml:space="preserve">  </t>
    </r>
    <r>
      <rPr>
        <sz val="11"/>
        <color theme="1"/>
        <rFont val="Arial"/>
        <family val="2"/>
      </rPr>
      <t>Perfilamiento de dispositivos</t>
    </r>
  </si>
  <si>
    <r>
      <t>§</t>
    </r>
    <r>
      <rPr>
        <sz val="7"/>
        <color theme="1"/>
        <rFont val="Times New Roman"/>
        <family val="1"/>
      </rPr>
      <t xml:space="preserve">  </t>
    </r>
    <r>
      <rPr>
        <sz val="11"/>
        <color theme="1"/>
        <rFont val="Arial"/>
        <family val="2"/>
      </rPr>
      <t>Integraciones con terceros mediante REST APIs</t>
    </r>
  </si>
  <si>
    <r>
      <t>§</t>
    </r>
    <r>
      <rPr>
        <sz val="7"/>
        <color theme="1"/>
        <rFont val="Times New Roman"/>
        <family val="1"/>
      </rPr>
      <t xml:space="preserve">  </t>
    </r>
    <r>
      <rPr>
        <sz val="11"/>
        <color theme="1"/>
        <rFont val="Arial"/>
        <family val="2"/>
      </rPr>
      <t>Se requiere que la solución pueda perfilar y categorizar los dispositivos que se conectan a la red sin licenciamiento adicional.</t>
    </r>
  </si>
  <si>
    <r>
      <t>§</t>
    </r>
    <r>
      <rPr>
        <sz val="7"/>
        <color theme="1"/>
        <rFont val="Times New Roman"/>
        <family val="1"/>
      </rPr>
      <t xml:space="preserve">  </t>
    </r>
    <r>
      <rPr>
        <sz val="11"/>
        <color theme="1"/>
        <rFont val="Arial"/>
        <family val="2"/>
      </rPr>
      <t>La solución deberá soportar bases de dato SQL como fuente de autenticación sin necesidad de agregar licenciamiento o plugins adicionales</t>
    </r>
  </si>
  <si>
    <t>Perfilamiento</t>
  </si>
  <si>
    <r>
      <t>§</t>
    </r>
    <r>
      <rPr>
        <sz val="7"/>
        <color theme="1"/>
        <rFont val="Times New Roman"/>
        <family val="1"/>
      </rPr>
      <t xml:space="preserve">  </t>
    </r>
    <r>
      <rPr>
        <sz val="11"/>
        <color theme="1"/>
        <rFont val="Arial"/>
        <family val="2"/>
      </rPr>
      <t>Deberá soportar los siguientes métodos de perfilamiento:</t>
    </r>
  </si>
  <si>
    <r>
      <t>§</t>
    </r>
    <r>
      <rPr>
        <sz val="7"/>
        <color theme="1"/>
        <rFont val="Times New Roman"/>
        <family val="1"/>
      </rPr>
      <t xml:space="preserve">  </t>
    </r>
    <r>
      <rPr>
        <sz val="11"/>
        <color theme="1"/>
        <rFont val="Arial"/>
        <family val="2"/>
      </rPr>
      <t>Activo: Nmap, WMI, SSH, SNMP</t>
    </r>
  </si>
  <si>
    <r>
      <t>§</t>
    </r>
    <r>
      <rPr>
        <sz val="7"/>
        <color theme="1"/>
        <rFont val="Times New Roman"/>
        <family val="1"/>
      </rPr>
      <t xml:space="preserve">  </t>
    </r>
    <r>
      <rPr>
        <sz val="11"/>
        <color theme="1"/>
        <rFont val="Arial"/>
        <family val="2"/>
      </rPr>
      <t>Pasivo: MAC OUI, DHCP, TCP, Netflow V5/V10, IPFIX, sFLOW, Puerto ‘SPAN’, HTTP User-Agent, IF-MAP</t>
    </r>
  </si>
  <si>
    <r>
      <t>§</t>
    </r>
    <r>
      <rPr>
        <sz val="7"/>
        <color theme="1"/>
        <rFont val="Times New Roman"/>
        <family val="1"/>
      </rPr>
      <t xml:space="preserve">  </t>
    </r>
    <r>
      <rPr>
        <sz val="11"/>
        <color theme="1"/>
        <rFont val="Arial"/>
        <family val="2"/>
      </rPr>
      <t>Integrados y de terceros: Desde la solución de BYOD y de chequeo de postura, EMM/MDM, Rapid7, Cisco device sensor.</t>
    </r>
  </si>
  <si>
    <r>
      <t>§</t>
    </r>
    <r>
      <rPr>
        <sz val="7"/>
        <color theme="1"/>
        <rFont val="Times New Roman"/>
        <family val="1"/>
      </rPr>
      <t xml:space="preserve">  </t>
    </r>
    <r>
      <rPr>
        <sz val="11"/>
        <color theme="1"/>
        <rFont val="Arial"/>
        <family val="2"/>
      </rPr>
      <t>La solución deberá soportar perfilamiento para despliegues con direccionamiento IP fijo.</t>
    </r>
  </si>
  <si>
    <r>
      <t>§</t>
    </r>
    <r>
      <rPr>
        <sz val="7"/>
        <color theme="1"/>
        <rFont val="Times New Roman"/>
        <family val="1"/>
      </rPr>
      <t xml:space="preserve">  </t>
    </r>
    <r>
      <rPr>
        <sz val="11"/>
        <color theme="1"/>
        <rFont val="Arial"/>
        <family val="2"/>
      </rPr>
      <t>La solución deberá ser capaz de actuar como entidad certificadora Root o Intermediaria</t>
    </r>
  </si>
  <si>
    <r>
      <t>§</t>
    </r>
    <r>
      <rPr>
        <sz val="7"/>
        <color theme="1"/>
        <rFont val="Times New Roman"/>
        <family val="1"/>
      </rPr>
      <t xml:space="preserve">  </t>
    </r>
    <r>
      <rPr>
        <sz val="11"/>
        <color theme="1"/>
        <rFont val="Arial"/>
        <family val="2"/>
      </rPr>
      <t>Deberá proveer la opción de auto registro con confirmación de cuenta vía impresión de ticket, SMS o e-mail, para asegurar que los datos ingresados por los usuarios serán válidos</t>
    </r>
  </si>
  <si>
    <r>
      <t>§</t>
    </r>
    <r>
      <rPr>
        <sz val="7"/>
        <color theme="1"/>
        <rFont val="Times New Roman"/>
        <family val="1"/>
      </rPr>
      <t xml:space="preserve">  </t>
    </r>
    <r>
      <rPr>
        <sz val="11"/>
        <color theme="1"/>
        <rFont val="Arial"/>
        <family val="2"/>
      </rPr>
      <t>La solución deberá soportar SAML tanto como SP e IdP y el protocolo Oauth para habilitar Single Sign On con aplicaciones y portales externos</t>
    </r>
  </si>
  <si>
    <r>
      <t>§</t>
    </r>
    <r>
      <rPr>
        <sz val="7"/>
        <color theme="1"/>
        <rFont val="Times New Roman"/>
        <family val="1"/>
      </rPr>
      <t xml:space="preserve">  </t>
    </r>
    <r>
      <rPr>
        <sz val="11"/>
        <color theme="1"/>
        <rFont val="Arial"/>
        <family val="2"/>
      </rPr>
      <t>Deberá permitir que antes de que un usuario externo se pueda conectar, el acceso deba ser aprobado por un usuario corporativo (auto-registro con sponsor)</t>
    </r>
  </si>
  <si>
    <r>
      <t>§</t>
    </r>
    <r>
      <rPr>
        <sz val="7"/>
        <color theme="1"/>
        <rFont val="Times New Roman"/>
        <family val="1"/>
      </rPr>
      <t xml:space="preserve">  </t>
    </r>
    <r>
      <rPr>
        <sz val="11"/>
        <color theme="1"/>
        <rFont val="Arial"/>
        <family val="2"/>
      </rPr>
      <t>Deberá permitir que la validez de las cuentas de invitados sea configurable en base a tiempo, anchos de banda utilizados, horario de conexión, entre otros</t>
    </r>
  </si>
  <si>
    <r>
      <t>§</t>
    </r>
    <r>
      <rPr>
        <sz val="7"/>
        <color theme="1"/>
        <rFont val="Times New Roman"/>
        <family val="1"/>
      </rPr>
      <t xml:space="preserve">  </t>
    </r>
    <r>
      <rPr>
        <sz val="11"/>
        <color theme="1"/>
        <rFont val="Arial"/>
        <family val="2"/>
      </rPr>
      <t>Deberá permitir la personalización total del portal cautivo con logos, publicidad, videos, encuestas, etc.</t>
    </r>
  </si>
  <si>
    <r>
      <t>§</t>
    </r>
    <r>
      <rPr>
        <sz val="7"/>
        <color theme="1"/>
        <rFont val="Times New Roman"/>
        <family val="1"/>
      </rPr>
      <t xml:space="preserve">  </t>
    </r>
    <r>
      <rPr>
        <sz val="11"/>
        <color theme="1"/>
        <rFont val="Arial"/>
        <family val="2"/>
      </rPr>
      <t>Deberá proveer la opción de acceder a la red a través de las redes sociales Facebook, Twitter, LinkedIn y Google</t>
    </r>
  </si>
  <si>
    <r>
      <t>§</t>
    </r>
    <r>
      <rPr>
        <sz val="7"/>
        <color theme="1"/>
        <rFont val="Times New Roman"/>
        <family val="1"/>
      </rPr>
      <t xml:space="preserve">  </t>
    </r>
    <r>
      <rPr>
        <sz val="11"/>
        <color theme="1"/>
        <rFont val="Arial"/>
        <family val="2"/>
      </rPr>
      <t>Deberá permitir realizar Caching de direcciones MAC por cierta cantidad de tiempo, para evitar que los usuarios recurrentes tengan que introducir constantemente sus credenciales</t>
    </r>
  </si>
  <si>
    <r>
      <t>§</t>
    </r>
    <r>
      <rPr>
        <sz val="7"/>
        <color theme="1"/>
        <rFont val="Times New Roman"/>
        <family val="1"/>
      </rPr>
      <t xml:space="preserve">  </t>
    </r>
    <r>
      <rPr>
        <sz val="11"/>
        <color theme="1"/>
        <rFont val="Arial"/>
        <family val="2"/>
      </rPr>
      <t>Deberá permitir asignar accesos basados en roles a los operadores que crean o modifican las cuentas de usuarios</t>
    </r>
  </si>
  <si>
    <r>
      <t>§</t>
    </r>
    <r>
      <rPr>
        <sz val="7"/>
        <color theme="1"/>
        <rFont val="Times New Roman"/>
        <family val="1"/>
      </rPr>
      <t xml:space="preserve">  </t>
    </r>
    <r>
      <rPr>
        <sz val="11"/>
        <color theme="1"/>
        <rFont val="Arial"/>
        <family val="2"/>
      </rPr>
      <t>La solución deberá soportar autenticación vía social login con Facebook, LinkedIn, Google y Twitter</t>
    </r>
  </si>
  <si>
    <t>Portal Cautivo</t>
  </si>
  <si>
    <r>
      <t>§</t>
    </r>
    <r>
      <rPr>
        <sz val="7"/>
        <color theme="1"/>
        <rFont val="Times New Roman"/>
        <family val="1"/>
      </rPr>
      <t xml:space="preserve">  </t>
    </r>
    <r>
      <rPr>
        <sz val="11"/>
        <color theme="1"/>
        <rFont val="Arial"/>
        <family val="2"/>
      </rPr>
      <t>La solución debe incluir un portal cautivo en capacidad de ofrecer la captura de información, permitir formularios, etc.</t>
    </r>
  </si>
  <si>
    <r>
      <t>§</t>
    </r>
    <r>
      <rPr>
        <sz val="7"/>
        <color theme="1"/>
        <rFont val="Times New Roman"/>
        <family val="1"/>
      </rPr>
      <t xml:space="preserve">  </t>
    </r>
    <r>
      <rPr>
        <sz val="11"/>
        <color theme="1"/>
        <rFont val="Arial"/>
        <family val="2"/>
      </rPr>
      <t>La solución de portal cautivo tiene que tener la capacidad de ser presentada en SSIDs de otros fabricantes sin perder funcionalidades (portal cautivo multi-marca).</t>
    </r>
  </si>
  <si>
    <r>
      <t>§</t>
    </r>
    <r>
      <rPr>
        <sz val="7"/>
        <color theme="1"/>
        <rFont val="Times New Roman"/>
        <family val="1"/>
      </rPr>
      <t xml:space="preserve">  </t>
    </r>
    <r>
      <rPr>
        <sz val="11"/>
        <color theme="1"/>
        <rFont val="Arial"/>
        <family val="2"/>
      </rPr>
      <t>El portal cautivo deberá ser altamente personalizable</t>
    </r>
  </si>
  <si>
    <r>
      <t>§</t>
    </r>
    <r>
      <rPr>
        <sz val="7"/>
        <color theme="1"/>
        <rFont val="Times New Roman"/>
        <family val="1"/>
      </rPr>
      <t xml:space="preserve">  </t>
    </r>
    <r>
      <rPr>
        <sz val="11"/>
        <color theme="1"/>
        <rFont val="Arial"/>
        <family val="2"/>
      </rPr>
      <t>Deberá ajustar de manera automática el tamaño del portal, de acuerdo al dispositivo con el cual se conectan los usuarios</t>
    </r>
  </si>
  <si>
    <r>
      <t>§</t>
    </r>
    <r>
      <rPr>
        <sz val="7"/>
        <color theme="1"/>
        <rFont val="Times New Roman"/>
        <family val="1"/>
      </rPr>
      <t xml:space="preserve">  </t>
    </r>
    <r>
      <rPr>
        <sz val="11"/>
        <color theme="1"/>
        <rFont val="Arial"/>
        <family val="2"/>
      </rPr>
      <t>El portal cautivo deberá ser capaz de integrarse con soluciones de PMS, pago por uso y publicidad</t>
    </r>
  </si>
  <si>
    <t>Soporte y Garantía</t>
  </si>
  <si>
    <t>La garantía deberá ser de 5 años directo con el fabricante, en horario 7x24. Para el hardware la garantía deberá ser On site con 4 horas de respuesta.</t>
  </si>
  <si>
    <t>Garantizar una entrega oportuna del servicio y/o producto contratado, de acuerdo a los tiempos acordados.</t>
  </si>
  <si>
    <t>El contratista deberá garantizar que cuenta con los niveles de soporte para Hardware y Software necesarios de alto nivel con el fabricante para garantizar la operación ante la imposibilidad técnica de resolverlos con el personal de su organización.</t>
  </si>
  <si>
    <t>El software debe estar licenciado y autorizado su uso para el Instituto Nacional de Cancerología. Este ítem incluye sistemas operativos, herramientas de administración, herramientas de seguridad informática, entre otros, para los equipos suministrados.</t>
  </si>
  <si>
    <r>
      <t xml:space="preserve">El contratista debe garantizar la logística de suministro, instalación e implementación de todos los equipos y servicios. Lo anterior incluirá una planeación de la instalación de equipos que no implique volúmenes grandes de </t>
    </r>
    <r>
      <rPr>
        <sz val="11"/>
        <rFont val="Calibri"/>
        <family val="2"/>
        <scheme val="minor"/>
      </rPr>
      <t>almacenamiento dentro del INC,</t>
    </r>
    <r>
      <rPr>
        <sz val="11"/>
        <color theme="1"/>
        <rFont val="Calibri"/>
        <family val="2"/>
        <scheme val="minor"/>
      </rPr>
      <t xml:space="preserve"> dado que no cuenta con áreas de bodegaje.</t>
    </r>
  </si>
  <si>
    <t>EMR-311</t>
  </si>
  <si>
    <t>4.1</t>
  </si>
  <si>
    <t>EMR-411</t>
  </si>
  <si>
    <t>SERVICIOS PROFESIONALES</t>
  </si>
  <si>
    <t>Duración de al menos 5 años, con nivel NBD directo con el fabricante para el hardware de la controladora ofrecida</t>
  </si>
  <si>
    <t>3.1</t>
  </si>
  <si>
    <t>SERVICIOS CABLEADO ESTRUCTURADO</t>
  </si>
  <si>
    <t xml:space="preserve">Especificaciones de componentes </t>
  </si>
  <si>
    <t xml:space="preserve">Especificaciones backbone </t>
  </si>
  <si>
    <r>
      <rPr>
        <b/>
        <sz val="10"/>
        <rFont val="Calibri"/>
        <family val="2"/>
        <scheme val="minor"/>
      </rPr>
      <t xml:space="preserve">Cable de fibra óptica
</t>
    </r>
    <r>
      <rPr>
        <sz val="10"/>
        <rFont val="Calibri"/>
        <family val="2"/>
        <scheme val="minor"/>
      </rPr>
      <t>El backbone se hará con un cable de fibra óptica multimodo de 12 hilos, de 50/125 micras, El cable debe cumplir con:</t>
    </r>
  </si>
  <si>
    <t xml:space="preserve">Estándares IS/IEC 11801:2002 (OM4),  IEC-60793-2-10, </t>
  </si>
  <si>
    <t xml:space="preserve">Tener un forro libre de plomo, de sección transversal redonda, color aguamarina, disponible en construcciones OFNR, OFNP y LS0H. </t>
  </si>
  <si>
    <t>El cable solicitado es OFNR y/o LS0H.</t>
  </si>
  <si>
    <t>Deberá contener longitudinalmente un hilo de rasgado dentro del forro para pelar fácilmente el cable.</t>
  </si>
  <si>
    <t>Para conteos de fibra mayores a 24 hilos deberá contener un miembro central de refuerzo  colocado en medio de las subunidades de fibra</t>
  </si>
  <si>
    <t>Tanto los tubos apretados de las fibras como los tubos de subunidades deberán estar codificados en colores</t>
  </si>
  <si>
    <t>Deberán tener marcada su longitud en forma incremental cada 2 pies (61 cm)</t>
  </si>
  <si>
    <t>Deberá estar disponible en 2, 4, 6, 8, 12, 16, 24, 48, 72  hilos de fibra óptica.</t>
  </si>
  <si>
    <t>Deberá cumplir con los siguientes parámetros mínimos de desempeño:</t>
  </si>
  <si>
    <t>Ancho de Banda Mínimo (MHz-km) a 850 nm: Láser - 3500 OFL – 4700 RML</t>
  </si>
  <si>
    <t>Ancho de Banda Mínimo (MHz-km) a 1300 nm: OFL – 500</t>
  </si>
  <si>
    <t>Atenuación Máxima (dB/km) a 850 nm : 3.0</t>
  </si>
  <si>
    <t>Atenuación Máxima (dB/km) a 1300 nm : 1.0</t>
  </si>
  <si>
    <t>Índice de Refracción Grupal a 850 nm : 1483</t>
  </si>
  <si>
    <t>Índice de Refracción Grupal a 1300 nm : 1479</t>
  </si>
  <si>
    <t>Características Físicas 50/125µm:</t>
  </si>
  <si>
    <t xml:space="preserve">Diámetro Núcleo (µm) 50 </t>
  </si>
  <si>
    <t xml:space="preserve">Diámetro Corteza (µm) 125 </t>
  </si>
  <si>
    <t>Diámetro Recubrimiento (µm) 250</t>
  </si>
  <si>
    <t>Diámetro Tubo Apretado (µm) 900 ± 50</t>
  </si>
  <si>
    <t>La capacidad de transmisión de información será medida de acuerdo con las actualizaciones de la ANSI/EIA 568C.3, ISO/IEC 11801 tipo OM4 láser optimizada y las normas vigentes. Todos los cables de fibra óptica deben ser apropiados para el ambiente donde se instalaran</t>
  </si>
  <si>
    <r>
      <rPr>
        <b/>
        <sz val="10"/>
        <rFont val="Calibri"/>
        <family val="2"/>
        <scheme val="minor"/>
      </rPr>
      <t xml:space="preserve">Distribuidores de fibra óptica Cuarto Equipos
</t>
    </r>
    <r>
      <rPr>
        <sz val="10"/>
        <rFont val="Calibri"/>
        <family val="2"/>
        <scheme val="minor"/>
      </rPr>
      <t>A continuación, se anexa la especificación que deben cumplir las bandejas de fibra óptica en el cuarto de equipos “ER”, Esta bandeja consolidará todos los enlaces, la solución deberá ser de la misma marca de la red de cobre.</t>
    </r>
  </si>
  <si>
    <t>Deben tener un diseño compacto de 2,3 ó 4 rms de acuerdo al diseño del contratista.</t>
  </si>
  <si>
    <t>Deben usar placas adaptadoras con configuraciones de adaptadores de fibra LC, SC y ST, MTP a LC, MTP-MTP y tener disponibles placas adaptadoras ciegas para permitir crecimiento futuro.</t>
  </si>
  <si>
    <t xml:space="preserve">Deben aceptar adaptadores para 12, 16 y 24 fibras con conectores LC, 6,8 y 12 fibras con conectores SC </t>
  </si>
  <si>
    <t>Deben estar disponibles en colores blanco o negro, construido con una aleación de aluminio de 0.08 de espesor y una cubierta de acero calibre 18.</t>
  </si>
  <si>
    <t>Deben tener un diseño compacto de 2,3 ó 4 rms según diseño.</t>
  </si>
  <si>
    <t>Deben estar certificados por underwriters laboratories para la norma de estados unidos UL 1863 y para la norma canadiense c22.2.</t>
  </si>
  <si>
    <t>Para fácil configuración de las bandejas de fibra que requieren conectores LC, estas deben aceptar módulos de fibra desde 6 hasta 24 fibras tipo LC por cada modulo. de esta manera poder instalar en una bandeja de 2 RU hasta 96 hilos de fibra.</t>
  </si>
  <si>
    <t>Tener una bandeja deslizante que se desplaza desde  la parte delantera y trasera de la estructura, totalmente desmontable para un mayor acceso.</t>
  </si>
  <si>
    <t xml:space="preserve">Tener un panel de etiquetado que se pueda ver con las puertas abiertas o cerradas </t>
  </si>
  <si>
    <t>Tener puntos de acceso de cable para los jumpers de fibra que entran y salen de la unidad con la posibilidad de rotación de los puntos de acceso para facilitar la carga del cable y para reducir al mínimo  esfuerzo de flexión y administración.</t>
  </si>
  <si>
    <t>Debe incorporar una cerradura para la liberación de bisagras en la parte frontal y trasera a fin de administrar los módulos y adaptadores  de manera segura</t>
  </si>
  <si>
    <t>Su tamaño no debe ser mayor a una unidad y debe poder acomodar hasta 72 Puertos LC, 36 puertos para placas adaptadoras SC, MT-RJ, ; o 18 puertos para placas adaptadoras ST o FC., además tendrán la posibilidad de manejar casetes MTP a LC</t>
  </si>
  <si>
    <t>Para el caso de acomodar adaptadores debe tener la posibilidad de hospedar hasta 288 Fibras a través de adaptadores MTP-MTP</t>
  </si>
  <si>
    <t xml:space="preserve"> Debe tener placas adaptadoras ciegas para crecimiento futuro de la infraestructura de fibra. </t>
  </si>
  <si>
    <t>Debe tener un diseño modular a través de administradores de cable internos que permiten almacenar la holgura de los cables para cumplir con los radios de curvatura de la fibra y la longitud de reserva recomendada</t>
  </si>
  <si>
    <t xml:space="preserve"> Debe tener placas adaptadoras con mecanismo de fijado y retiro utilizando un solo dedo.</t>
  </si>
  <si>
    <t xml:space="preserve">Debe tener una cubierta frontal removible que pueda usarse como superficie de rotulado y para proteger los jumper.  Esta cubierta debe permitir su reubicación a otra posición durante la terminación para mantener la identificación de circuitos. </t>
  </si>
  <si>
    <t>Debe acomodar una bandeja para empalmes mecánicos o de fusión.</t>
  </si>
  <si>
    <t>Debe estar disponible con un mecanismo deslizable que permita al panel deslizarse hacia el frente o hacia atrás, y debe tener seguros desmontables que permitan su retiro del rack o gabinete.</t>
  </si>
  <si>
    <t>Debe estar certificado por Underwriters Laboratories para las normas de Estados Unidos y por C22.2 de las Normas de Telecomunicaciones Canadienses.</t>
  </si>
  <si>
    <t>Debe estar disponible en versiones simplex y dúplex.</t>
  </si>
  <si>
    <t>Deberá permitir un proceso rápido de terminación en campo que no requiera alimentación eléctrica.</t>
  </si>
  <si>
    <t>Deberá tener un proceso de terminación que incorpore el uso de un adhesivo anaeróbico confiable, el cual tenga una alta resistencia a condiciones ambientales extremas.</t>
  </si>
  <si>
    <t>Debe utilizar una férula de precisión de cerámica zirconio.</t>
  </si>
  <si>
    <t>Debe estar disponible en versiones para forro externo (jacketed) y para tubo apretado (buffered).</t>
  </si>
  <si>
    <t>Debe cumplir con las siguientes especificaciones de desempeño:</t>
  </si>
  <si>
    <t>Parámetro                             Desempeño (dB)</t>
  </si>
  <si>
    <t>Pérdida de Inserción (típica) 0.1</t>
  </si>
  <si>
    <t>Pérdida de Inserción (máxima) &lt; 0.2</t>
  </si>
  <si>
    <t>Durabilidad (500 ciclos) &lt; 0.1</t>
  </si>
  <si>
    <t>Pérdida de Retorno (min) 20</t>
  </si>
  <si>
    <t>El fabricante de la conectividad debe tener una opción disponible para aquellos casos en los que se requiera una rápida terminación el conector en estos casos deberá ser pre-pulido de fábrica, se debe conectorizar a través de una fusión mecánica.</t>
  </si>
  <si>
    <t xml:space="preserve">Deberá permitir un proceso rápido de terminación, Disponible en conectores SC y LC  </t>
  </si>
  <si>
    <t>Pérdida de Inserción (típica)           0.2</t>
  </si>
  <si>
    <t>Pérdida de Retorno (min)             -37db</t>
  </si>
  <si>
    <t xml:space="preserve">Deberán estar disponible en longitudes estándar de 1, 2, 3 y 5 metros con longitudes a medida disponibles bajo pedido </t>
  </si>
  <si>
    <t>Deberán utilizar cable de fibra dúplex multimodo 50/125mm que sea OFNR (grado riser), OFNP y/o LS0H cumpla los requisitos del NEC/NFPA 70 Sección 770-51(B)</t>
  </si>
  <si>
    <t xml:space="preserve"> Deberá tener un diseño de la bota push-pull para mejorar la instalación y remoción en entornos de parcheo de alta densidad</t>
  </si>
  <si>
    <t>Tener un diseño de bloqueo giratorio para ayudar en los cambios de polaridad , a fin que no dañen el conector o el cable</t>
  </si>
  <si>
    <t xml:space="preserve">Debe exceder el cumplimiento de las especificaciones de pulido de Telcordia e ISO/IEC </t>
  </si>
  <si>
    <t>Deberá Incluir tapas cubre polvo</t>
  </si>
  <si>
    <t xml:space="preserve">Deberá tener fibra optimizada para láser a 10 Gigabit que cumpla con los requisitos de IEEE 802.3ae (10 Gigabit Ethernet) así como con las especificaciones de IEC 60793-2-10 </t>
  </si>
  <si>
    <t>Deberán cumplir con las especificaciones de la norma ISO/IEC 11801 para fibra tipo OM4</t>
  </si>
  <si>
    <t>Deberán ofrecer un pulido superior de conector que cumpla con las especificaciones de Telcordia e ISO/IEC para geometría de superficie (incluyendo radio de curvatura, desfase de ápice, y corte esférico)</t>
  </si>
  <si>
    <t>Deben utilizar conectores con férulas de precisión de cerámica de zirconio</t>
  </si>
  <si>
    <t>Deberán tener disponibles versión LC</t>
  </si>
  <si>
    <t>Deberán incluir tapas contra polvo en todos los ensambles</t>
  </si>
  <si>
    <t>Mono marca con la solución de conectividad de cobre y fibra</t>
  </si>
  <si>
    <t>Deberán estar verificado al 100% en pruebas ópticas para cumplir con las siguientes especificaciones de desempeño para 50/125:</t>
  </si>
  <si>
    <t xml:space="preserve">Ancho de Banda Mínimo de Cable (MHz·km) 3500 a 850 nm, 500 a 1300 nm </t>
  </si>
  <si>
    <t>*Ancho de Banda Láser Optimizada (MHz·km) 4700 a 850 nm</t>
  </si>
  <si>
    <t>Pérdida de Inserción Máxima (dB) 0.15 (0.10 Típica)</t>
  </si>
  <si>
    <t>Pérdida de Retorno Mínima (dB) 30 (35 Típica)</t>
  </si>
  <si>
    <t>Deben venir en dimensiones:</t>
  </si>
  <si>
    <t>De 2.1 m y de ancho de 6” 10”, 12” y 16”</t>
  </si>
  <si>
    <t>Tener orificios de acceso para el enrutado de cables entre la parte frontal y posterior del canal de manera fácil y continua.</t>
  </si>
  <si>
    <t>Permitir el montaje de organizadores tipo dedo dentro del canal vertical para organización adicional de cables o segregación de cables de aplicación específica.</t>
  </si>
  <si>
    <t xml:space="preserve">Tener cubiertas tipo puerta con bisagras que permitan su apertura hacia ambos lados para su completo acceso al canal vertical </t>
  </si>
  <si>
    <t>Tener un organizador posterior con un diseño abierto que permita el enrutado de grandes cantidades de cables.</t>
  </si>
  <si>
    <t>Tener redondeados todos los puntos de paso y enrutado de patch cords para evitar deformaciones y daños a éstos.</t>
  </si>
  <si>
    <t>Tener organizadores tipo peine de 152 mm (6 pulgadas) de largo.</t>
  </si>
  <si>
    <t>Tener orificios de montaje a los lados del canal de parcheo vertical para su compatibilidad con sistemas de rack comunes de 2.1 m (7 ft) de alto; y 76 mm (3 in) ó 152 mm (6 in) de profundidad.</t>
  </si>
  <si>
    <t>La sujeción de todos los cables debe hacerse con amarre tipo velcro.</t>
  </si>
  <si>
    <t>Permitir el montaje sin herramientas de PDUs.</t>
  </si>
  <si>
    <t>Tener una variedad de accesorios de organización de cables, tales como organizadores de ¼ de vuelta y bobinas de organización de fibra.</t>
  </si>
  <si>
    <t>Tener panel de cubierta lateral disponible para cubrir la parte expuesta del organizador de doble cara para aquellos Gabinetes que están sobre el corredor de circulación</t>
  </si>
  <si>
    <t>Tener disponibles versiones de 1, 2 y 4 RMS.</t>
  </si>
  <si>
    <t>Tener cubiertas para retener y mantener protegidos los cordones de equipo o patch cords.</t>
  </si>
  <si>
    <t>Tener múltiples accesos para el fácil enrutado de cables hacia atrás del organizador.</t>
  </si>
  <si>
    <t>Tener cubiertas con bisagras que permitan su apertura hacia arriba y hacia abajo.</t>
  </si>
  <si>
    <t>Deben estar disponible con profundidades de 6”</t>
  </si>
  <si>
    <t>Deben ser de la misma marca de los bastidores/Rack y conectividad de cobre y Fibra</t>
  </si>
  <si>
    <r>
      <t xml:space="preserve">Organizador horizontal para rack de dos postes
</t>
    </r>
    <r>
      <rPr>
        <sz val="10"/>
        <rFont val="Calibri"/>
        <family val="2"/>
        <scheme val="minor"/>
      </rPr>
      <t>Estos organizadores serán usados para enrutar cables que salen o vienen de los Patch panel o switches instalados en el rack, deben ser fabricados por el mismo fabricante de los racks, 
El organizador de cable horizontal deberá montarse arriba y debajo de cada Patch panel al frente del rack o gabinete</t>
    </r>
  </si>
  <si>
    <r>
      <t xml:space="preserve">Organizadores verticales para rack abierto de dos postes dobles
</t>
    </r>
    <r>
      <rPr>
        <sz val="10"/>
        <rFont val="Calibri"/>
        <family val="2"/>
        <scheme val="minor"/>
      </rPr>
      <t>Los organizadores verticales estarán a cada lado del rack abierto del centro de cableado, y debe ser de la misma marca del fabricante de los racks, la capacidad de llenado será dimensionada a un 25%</t>
    </r>
  </si>
  <si>
    <r>
      <t xml:space="preserve">Jumper:
</t>
    </r>
    <r>
      <rPr>
        <sz val="10"/>
        <rFont val="Calibri"/>
        <family val="2"/>
        <scheme val="minor"/>
      </rPr>
      <t>Las aplicaciones existentes y futuras soportadas por la garantía de un modelo de canal incluyen aquellas aprobadas por el Instituto de Ingenieros Electrónicos y Eléctricos (IEEE), El Foro del Modo de Transferencia Asíncrono (ATM), el Instituto de Estándares Americanos (ANSI) o la Organización Internacional de Estándares (ISO) que especifiquen la compatibilidad con los cables aquí referenciados.</t>
    </r>
  </si>
  <si>
    <r>
      <t xml:space="preserve">Conectores
</t>
    </r>
    <r>
      <rPr>
        <sz val="10"/>
        <rFont val="Calibri"/>
        <family val="2"/>
        <scheme val="minor"/>
      </rPr>
      <t>A continuación, se anexa la especificación de los conectores LC OM4, multimodo</t>
    </r>
  </si>
  <si>
    <r>
      <t xml:space="preserve">Distribuidores de fibra óptica Piso
</t>
    </r>
    <r>
      <rPr>
        <sz val="10"/>
        <rFont val="Calibri"/>
        <family val="2"/>
        <scheme val="minor"/>
      </rPr>
      <t>A continuación, se anexa la especificación que deben cumplir las bandejas de fibra óptica de los distribuidores de Piso, la solución deberá ser de la misma marca de la red de cobre</t>
    </r>
  </si>
  <si>
    <r>
      <t>Deberá terminar ambos tipos de fibra óptica 50/125 y 62.5/125</t>
    </r>
    <r>
      <rPr>
        <sz val="10"/>
        <color theme="1"/>
        <rFont val="Symbol"/>
        <family val="1"/>
        <charset val="2"/>
      </rPr>
      <t>m</t>
    </r>
    <r>
      <rPr>
        <sz val="10"/>
        <color theme="1"/>
        <rFont val="Arial"/>
        <family val="2"/>
      </rPr>
      <t>m.</t>
    </r>
  </si>
  <si>
    <t xml:space="preserve">Organizadores </t>
  </si>
  <si>
    <t>Cableado</t>
  </si>
  <si>
    <t>Especificaciones de Cableado Estructurado</t>
  </si>
  <si>
    <t>Cumple</t>
  </si>
  <si>
    <t>Personal de instalación, configuraInstalación y Configuración y puesta en marcha de Servicios de redes de voz, datos y conectividad. ción y soporte</t>
  </si>
  <si>
    <t>Descripción del servicio; ver Anexo Tecnico 3, numeral 3.2. Instalación y Configuración y puesta en marcha de Servicios de redes de voz, datos y conectividad.</t>
  </si>
  <si>
    <t>Rediseño, Instalación, migración, normalización y organización de cableado estructurado</t>
  </si>
  <si>
    <t>Descripción del servicio; ver Anexo Tecnico 3, numeral 3.3 Rediseño, Instalación, migración, normalización y organización de cableado estructurado</t>
  </si>
  <si>
    <t>El contratista es responsable de entregar las áreas intervenidas en las mismas condiciones de obra civil en la cuales se recibieron, esto incluye conservar las características de presentación y calidad de la pintura y acabados.</t>
  </si>
  <si>
    <t>El cronograma acordado podrá incluir labores nocturnas y de fin de semana por parte del contratista con el fin de reducir la afectación de la operación y cumplir el cronograma.</t>
  </si>
  <si>
    <t>El Contratista debe certificar y marquillar todos los puntos de red de voz y datos, y mantener un estricto orden y documentación de los mismos, del cableado estructurado y Backbone de fibra óptica.</t>
  </si>
  <si>
    <t>Se deben incluir todos los elementos de conexión, tales como fibras ópticas, cables propietarios para stack y cables de poder.  Así mismo, el oferente deberá dejar marquillados e identificados todos los puntos de datos o conexiones realizadas, sea FUTP o fibra óptica tanto en los centros de cableado secundarios como en el datacenter.</t>
  </si>
  <si>
    <t>El contratista deberá establecer las medidas de rendimiento de la red actual a nivel de: Ancho de banda, Throughput, latecia, Jitter, y la tasa de error, las cuales serán establecidas como línea base de comparación para la entrega final.</t>
  </si>
  <si>
    <t>Los equipos deberán ser de marcas reconocidas en el mercado, y su fabricante deberá tener representación en Colombia durante los pasados 10 años.</t>
  </si>
  <si>
    <t>El INC entregará al contratista los documentos de la situación actual de la red de voz y datos, así como su topología, diseño de conectividad y arquitectura de seguridad.  Es de responsabilidad del contratista validar estos diseños, generar los propios a implementar y el mantener actualizado y optimizada dicha documentación.</t>
  </si>
  <si>
    <t xml:space="preserve">55. El contratista deberá Realizar una capacitación técnica avanzada para cuatro (4) colaboradores designados por el INC, en las instalaciones del INC. La capacitación deberá tener como objetivo la presentación de la topología física y lógica final, los cambios realizados, configuración y troubleshooting de la solución, y la transferencia de conocimiento avanzada en la configuración y administración de los equipos activos ofertados, en la plataforma de seguridad y control de acceso a la red (NAC) </t>
  </si>
  <si>
    <t>No Cumple</t>
  </si>
  <si>
    <t>Observación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</si>
</sst>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_(&quot;$&quot;\ * \(#,##0.00\);_(&quot;$&quot;\ * &quot;-&quot;??_);_(@_)"/>
    <numFmt numFmtId="164" formatCode="_ [$$-240A]\ * #,##0.00_ ;_ [$$-240A]\ * \-#,##0.00_ ;_ [$$-240A]\ * &quot;-&quot;??_ ;_ @_ "/>
    <numFmt numFmtId="165" formatCode="[$$-240A]\ #,##0"/>
  </numFmts>
  <fonts count="44" x14ac:knownFonts="1">
    <font>
      <sz val="11"/>
      <color theme="1"/>
      <name val="Calibri"/>
      <family val="2"/>
      <scheme val="minor"/>
    </font>
    <font>
      <sz val="10"/>
      <name val="Arial"/>
      <family val="2"/>
    </font>
    <font>
      <sz val="8"/>
      <name val="Verdana"/>
      <family val="2"/>
    </font>
    <font>
      <b/>
      <sz val="11"/>
      <name val="Verdana"/>
      <family val="2"/>
    </font>
    <font>
      <b/>
      <sz val="8"/>
      <name val="Verdana"/>
      <family val="2"/>
    </font>
    <font>
      <b/>
      <sz val="10"/>
      <color indexed="9"/>
      <name val="Verdana"/>
      <family val="2"/>
    </font>
    <font>
      <b/>
      <sz val="9"/>
      <name val="Verdana"/>
      <family val="2"/>
    </font>
    <font>
      <sz val="10"/>
      <name val="Verdana"/>
      <family val="2"/>
    </font>
    <font>
      <b/>
      <sz val="10"/>
      <name val="Verdana"/>
      <family val="2"/>
    </font>
    <font>
      <b/>
      <sz val="10"/>
      <color theme="0"/>
      <name val="Verdana"/>
      <family val="2"/>
    </font>
    <font>
      <sz val="11"/>
      <color theme="1"/>
      <name val="Calibri"/>
      <family val="2"/>
      <scheme val="minor"/>
    </font>
    <font>
      <b/>
      <sz val="12"/>
      <name val="Verdana"/>
      <family val="2"/>
    </font>
    <font>
      <u/>
      <sz val="10"/>
      <name val="Verdana"/>
      <family val="2"/>
    </font>
    <font>
      <b/>
      <sz val="9"/>
      <color indexed="81"/>
      <name val="Tahoma"/>
      <family val="2"/>
    </font>
    <font>
      <sz val="9"/>
      <name val="Arial"/>
      <family val="2"/>
    </font>
    <font>
      <b/>
      <sz val="11"/>
      <color theme="0"/>
      <name val="Verdana"/>
      <family val="2"/>
    </font>
    <font>
      <b/>
      <sz val="11"/>
      <color theme="0"/>
      <name val="Calibri"/>
      <family val="2"/>
      <scheme val="minor"/>
    </font>
    <font>
      <b/>
      <sz val="11"/>
      <name val="Calibri"/>
      <family val="2"/>
      <scheme val="minor"/>
    </font>
    <font>
      <sz val="11"/>
      <name val="Calibri"/>
      <family val="2"/>
      <scheme val="minor"/>
    </font>
    <font>
      <b/>
      <sz val="11"/>
      <color rgb="FFFFFFFF"/>
      <name val="Calibri"/>
      <family val="2"/>
      <scheme val="minor"/>
    </font>
    <font>
      <b/>
      <sz val="9"/>
      <color theme="0"/>
      <name val="Verdana"/>
      <family val="2"/>
    </font>
    <font>
      <b/>
      <sz val="8"/>
      <color theme="0"/>
      <name val="Verdana"/>
      <family val="2"/>
    </font>
    <font>
      <sz val="10"/>
      <color theme="0"/>
      <name val="Verdana"/>
      <family val="2"/>
    </font>
    <font>
      <b/>
      <sz val="8"/>
      <color theme="1"/>
      <name val="Verdana"/>
      <family val="2"/>
    </font>
    <font>
      <sz val="11"/>
      <color rgb="FF000000"/>
      <name val="Calibri"/>
      <family val="2"/>
      <scheme val="minor"/>
    </font>
    <font>
      <b/>
      <sz val="9"/>
      <color theme="1"/>
      <name val="Verdana"/>
      <family val="2"/>
    </font>
    <font>
      <b/>
      <sz val="11"/>
      <color rgb="FFFFFFFF"/>
      <name val="Arial"/>
      <family val="2"/>
    </font>
    <font>
      <b/>
      <sz val="11"/>
      <color rgb="FF000000"/>
      <name val="Arial"/>
      <family val="2"/>
    </font>
    <font>
      <sz val="11"/>
      <color rgb="FF000000"/>
      <name val="Arial"/>
      <family val="2"/>
    </font>
    <font>
      <sz val="10"/>
      <color rgb="FF000000"/>
      <name val="Arial"/>
      <family val="2"/>
    </font>
    <font>
      <sz val="10"/>
      <color theme="1"/>
      <name val="Arial"/>
      <family val="2"/>
    </font>
    <font>
      <sz val="11"/>
      <color theme="1"/>
      <name val="Wingdings"/>
      <charset val="2"/>
    </font>
    <font>
      <sz val="7"/>
      <color theme="1"/>
      <name val="Times New Roman"/>
      <family val="1"/>
    </font>
    <font>
      <sz val="11"/>
      <color theme="1"/>
      <name val="Arial"/>
      <family val="2"/>
    </font>
    <font>
      <sz val="7"/>
      <color theme="1"/>
      <name val="Calibri"/>
      <family val="2"/>
      <scheme val="minor"/>
    </font>
    <font>
      <sz val="10"/>
      <color theme="1"/>
      <name val="Calibri"/>
      <family val="2"/>
      <scheme val="minor"/>
    </font>
    <font>
      <b/>
      <sz val="10"/>
      <name val="Calibri"/>
      <family val="2"/>
      <scheme val="minor"/>
    </font>
    <font>
      <sz val="10"/>
      <name val="Calibri"/>
      <family val="2"/>
      <scheme val="minor"/>
    </font>
    <font>
      <u/>
      <sz val="10"/>
      <color theme="1"/>
      <name val="Calibri"/>
      <family val="2"/>
      <scheme val="minor"/>
    </font>
    <font>
      <b/>
      <sz val="11"/>
      <color theme="1"/>
      <name val="Calibri"/>
      <family val="2"/>
      <scheme val="minor"/>
    </font>
    <font>
      <b/>
      <sz val="10"/>
      <color theme="0"/>
      <name val="Calibri"/>
      <family val="2"/>
      <scheme val="minor"/>
    </font>
    <font>
      <b/>
      <sz val="10"/>
      <color rgb="FFFFFFFF"/>
      <name val="Calibri"/>
      <family val="2"/>
      <scheme val="minor"/>
    </font>
    <font>
      <sz val="10"/>
      <color theme="1"/>
      <name val="Symbol"/>
      <family val="1"/>
      <charset val="2"/>
    </font>
    <font>
      <b/>
      <sz val="12"/>
      <name val="Calibri"/>
      <family val="2"/>
      <scheme val="minor"/>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rgb="FFC00000"/>
        <bgColor indexed="64"/>
      </patternFill>
    </fill>
    <fill>
      <patternFill patternType="solid">
        <fgColor rgb="FFD9D9D9"/>
        <bgColor indexed="64"/>
      </patternFill>
    </fill>
  </fills>
  <borders count="8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double">
        <color indexed="64"/>
      </left>
      <right style="medium">
        <color rgb="FF808080"/>
      </right>
      <top/>
      <bottom style="medium">
        <color rgb="FF9BBB59"/>
      </bottom>
      <diagonal/>
    </border>
    <border>
      <left/>
      <right style="medium">
        <color rgb="FF808080"/>
      </right>
      <top/>
      <bottom style="medium">
        <color rgb="FF9BBB59"/>
      </bottom>
      <diagonal/>
    </border>
    <border>
      <left/>
      <right style="double">
        <color indexed="64"/>
      </right>
      <top/>
      <bottom style="medium">
        <color rgb="FF9BBB59"/>
      </bottom>
      <diagonal/>
    </border>
    <border>
      <left style="double">
        <color indexed="64"/>
      </left>
      <right style="medium">
        <color rgb="FF808080"/>
      </right>
      <top/>
      <bottom style="medium">
        <color rgb="FF808080"/>
      </bottom>
      <diagonal/>
    </border>
    <border>
      <left/>
      <right style="medium">
        <color rgb="FF808080"/>
      </right>
      <top/>
      <bottom style="medium">
        <color rgb="FF808080"/>
      </bottom>
      <diagonal/>
    </border>
    <border>
      <left/>
      <right style="double">
        <color indexed="64"/>
      </right>
      <top/>
      <bottom style="medium">
        <color rgb="FF808080"/>
      </bottom>
      <diagonal/>
    </border>
    <border>
      <left style="double">
        <color indexed="64"/>
      </left>
      <right style="medium">
        <color rgb="FF808080"/>
      </right>
      <top/>
      <bottom style="double">
        <color indexed="64"/>
      </bottom>
      <diagonal/>
    </border>
    <border>
      <left/>
      <right style="medium">
        <color rgb="FF808080"/>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s>
  <cellStyleXfs count="16">
    <xf numFmtId="164" fontId="0" fillId="0" borderId="0"/>
    <xf numFmtId="164" fontId="1" fillId="0" borderId="0"/>
    <xf numFmtId="164" fontId="1" fillId="0" borderId="0" applyFont="0" applyFill="0" applyBorder="0" applyAlignment="0" applyProtection="0"/>
    <xf numFmtId="164" fontId="1" fillId="0" borderId="0"/>
    <xf numFmtId="164" fontId="10" fillId="0" borderId="0"/>
    <xf numFmtId="44" fontId="10" fillId="0" borderId="0" applyFont="0" applyFill="0" applyBorder="0" applyAlignment="0" applyProtection="0"/>
    <xf numFmtId="0" fontId="10" fillId="0" borderId="0"/>
    <xf numFmtId="0" fontId="10" fillId="0" borderId="0"/>
    <xf numFmtId="0" fontId="1" fillId="0" borderId="0"/>
    <xf numFmtId="0" fontId="1" fillId="0" borderId="0"/>
    <xf numFmtId="0" fontId="1" fillId="0" borderId="0"/>
    <xf numFmtId="0" fontId="10" fillId="0" borderId="0"/>
    <xf numFmtId="0" fontId="10" fillId="0" borderId="0"/>
    <xf numFmtId="44" fontId="10" fillId="0" borderId="0" applyFont="0" applyFill="0" applyBorder="0" applyAlignment="0" applyProtection="0"/>
    <xf numFmtId="0" fontId="10" fillId="0" borderId="0"/>
    <xf numFmtId="0" fontId="10" fillId="0" borderId="0"/>
  </cellStyleXfs>
  <cellXfs count="516">
    <xf numFmtId="164" fontId="0" fillId="0" borderId="0" xfId="0"/>
    <xf numFmtId="164" fontId="7" fillId="3" borderId="0" xfId="0" applyFont="1" applyFill="1" applyAlignment="1" applyProtection="1">
      <alignment horizontal="left" vertical="center" wrapText="1"/>
    </xf>
    <xf numFmtId="164" fontId="2" fillId="7" borderId="27" xfId="0" applyFont="1" applyFill="1" applyBorder="1" applyAlignment="1" applyProtection="1">
      <alignment horizontal="left" vertical="center" wrapText="1"/>
      <protection locked="0"/>
    </xf>
    <xf numFmtId="164" fontId="2" fillId="3" borderId="0" xfId="1" applyFont="1" applyFill="1" applyAlignment="1" applyProtection="1">
      <alignment horizontal="left" vertical="center" wrapText="1"/>
    </xf>
    <xf numFmtId="164" fontId="2" fillId="7" borderId="30" xfId="0" applyFont="1" applyFill="1" applyBorder="1" applyAlignment="1" applyProtection="1">
      <alignment horizontal="left" vertical="center" wrapText="1"/>
      <protection locked="0"/>
    </xf>
    <xf numFmtId="164" fontId="7" fillId="3" borderId="0" xfId="0" applyFont="1" applyFill="1" applyAlignment="1" applyProtection="1">
      <alignment horizontal="center" vertical="center" wrapText="1"/>
    </xf>
    <xf numFmtId="0" fontId="2" fillId="0" borderId="29" xfId="0" applyNumberFormat="1" applyFont="1" applyBorder="1" applyAlignment="1" applyProtection="1">
      <alignment horizontal="center" vertical="center" wrapText="1"/>
    </xf>
    <xf numFmtId="0" fontId="2" fillId="6" borderId="29" xfId="0" applyNumberFormat="1" applyFont="1" applyFill="1" applyBorder="1" applyAlignment="1" applyProtection="1">
      <alignment horizontal="center" vertical="center" wrapText="1"/>
    </xf>
    <xf numFmtId="0" fontId="7" fillId="3" borderId="0" xfId="0" applyNumberFormat="1" applyFont="1" applyFill="1" applyAlignment="1" applyProtection="1">
      <alignment horizontal="center" vertical="center" wrapText="1"/>
    </xf>
    <xf numFmtId="49" fontId="7" fillId="6" borderId="31" xfId="0" applyNumberFormat="1" applyFont="1" applyFill="1" applyBorder="1" applyAlignment="1" applyProtection="1">
      <alignment horizontal="center" vertical="center" wrapText="1"/>
      <protection locked="0"/>
    </xf>
    <xf numFmtId="49" fontId="7" fillId="3" borderId="37" xfId="0" applyNumberFormat="1" applyFont="1" applyFill="1" applyBorder="1" applyAlignment="1" applyProtection="1">
      <alignment horizontal="center" vertical="center" wrapText="1"/>
      <protection locked="0"/>
    </xf>
    <xf numFmtId="164" fontId="2" fillId="3" borderId="0" xfId="0" applyFont="1" applyFill="1" applyAlignment="1" applyProtection="1">
      <alignment horizontal="left" vertical="center" wrapText="1"/>
    </xf>
    <xf numFmtId="164" fontId="2" fillId="3" borderId="0" xfId="0" applyFont="1" applyFill="1" applyAlignment="1" applyProtection="1">
      <alignment horizontal="center" vertical="center" wrapText="1"/>
    </xf>
    <xf numFmtId="0" fontId="2" fillId="3" borderId="0" xfId="0" applyNumberFormat="1" applyFont="1" applyFill="1" applyAlignment="1" applyProtection="1">
      <alignment horizontal="left" vertical="center" wrapText="1"/>
    </xf>
    <xf numFmtId="0" fontId="2" fillId="7" borderId="27" xfId="0" applyNumberFormat="1" applyFont="1" applyFill="1" applyBorder="1" applyAlignment="1" applyProtection="1">
      <alignment horizontal="center" vertical="center" wrapText="1"/>
      <protection locked="0"/>
    </xf>
    <xf numFmtId="0" fontId="2" fillId="7" borderId="31" xfId="0" applyNumberFormat="1" applyFont="1" applyFill="1" applyBorder="1" applyAlignment="1" applyProtection="1">
      <alignment horizontal="center" vertical="center" wrapText="1"/>
      <protection locked="0"/>
    </xf>
    <xf numFmtId="1" fontId="2" fillId="0" borderId="18" xfId="0" applyNumberFormat="1" applyFont="1" applyBorder="1" applyAlignment="1" applyProtection="1">
      <alignment horizontal="center" vertical="center" wrapText="1"/>
    </xf>
    <xf numFmtId="164" fontId="2" fillId="7" borderId="27" xfId="0" applyFont="1" applyFill="1" applyBorder="1" applyAlignment="1" applyProtection="1">
      <alignment vertical="center" wrapText="1"/>
      <protection locked="0"/>
    </xf>
    <xf numFmtId="0" fontId="4" fillId="5" borderId="47" xfId="0" applyNumberFormat="1" applyFont="1" applyFill="1" applyBorder="1" applyAlignment="1" applyProtection="1">
      <alignment horizontal="center" vertical="center" wrapText="1"/>
    </xf>
    <xf numFmtId="164" fontId="2" fillId="7" borderId="21" xfId="0" applyFont="1" applyFill="1" applyBorder="1" applyAlignment="1" applyProtection="1">
      <alignment horizontal="left" vertical="center" wrapText="1"/>
      <protection locked="0"/>
    </xf>
    <xf numFmtId="0" fontId="4" fillId="5" borderId="47" xfId="1" applyNumberFormat="1" applyFont="1" applyFill="1" applyBorder="1" applyAlignment="1" applyProtection="1">
      <alignment horizontal="center" vertical="center" wrapText="1"/>
    </xf>
    <xf numFmtId="164" fontId="0" fillId="0" borderId="0" xfId="0"/>
    <xf numFmtId="164" fontId="14" fillId="6" borderId="0" xfId="0" applyFont="1" applyFill="1" applyProtection="1">
      <protection locked="0"/>
    </xf>
    <xf numFmtId="1" fontId="4" fillId="5" borderId="65" xfId="0" applyNumberFormat="1" applyFont="1" applyFill="1" applyBorder="1" applyAlignment="1" applyProtection="1">
      <alignment horizontal="center" vertical="center" wrapText="1"/>
    </xf>
    <xf numFmtId="1" fontId="2" fillId="0" borderId="29" xfId="0" applyNumberFormat="1" applyFont="1" applyBorder="1" applyAlignment="1" applyProtection="1">
      <alignment horizontal="center" vertical="center" wrapText="1"/>
    </xf>
    <xf numFmtId="0" fontId="15" fillId="10" borderId="47" xfId="0" applyNumberFormat="1" applyFont="1" applyFill="1" applyBorder="1" applyAlignment="1" applyProtection="1">
      <alignment horizontal="center" vertical="center" wrapText="1"/>
    </xf>
    <xf numFmtId="164" fontId="21" fillId="10" borderId="46" xfId="0" applyFont="1" applyFill="1" applyBorder="1" applyAlignment="1" applyProtection="1">
      <alignment horizontal="center" vertical="center" wrapText="1"/>
    </xf>
    <xf numFmtId="164" fontId="21" fillId="10" borderId="47" xfId="0" applyFont="1" applyFill="1" applyBorder="1" applyAlignment="1" applyProtection="1">
      <alignment horizontal="center" vertical="center" wrapText="1"/>
    </xf>
    <xf numFmtId="0" fontId="6" fillId="8" borderId="47" xfId="1" applyNumberFormat="1" applyFont="1" applyFill="1" applyBorder="1" applyAlignment="1" applyProtection="1">
      <alignment horizontal="center" vertical="center" wrapText="1"/>
    </xf>
    <xf numFmtId="0" fontId="9" fillId="10" borderId="47" xfId="1" applyNumberFormat="1" applyFont="1" applyFill="1" applyBorder="1" applyAlignment="1" applyProtection="1">
      <alignment horizontal="center" vertical="center" wrapText="1"/>
    </xf>
    <xf numFmtId="0" fontId="6" fillId="8" borderId="47" xfId="0" applyNumberFormat="1" applyFont="1" applyFill="1" applyBorder="1" applyAlignment="1" applyProtection="1">
      <alignment horizontal="center" vertical="center" wrapText="1"/>
    </xf>
    <xf numFmtId="1" fontId="5" fillId="10" borderId="46" xfId="1" applyNumberFormat="1" applyFont="1" applyFill="1" applyBorder="1" applyAlignment="1" applyProtection="1">
      <alignment horizontal="center" vertical="center" wrapText="1"/>
    </xf>
    <xf numFmtId="0" fontId="2" fillId="6" borderId="18" xfId="0" applyNumberFormat="1" applyFont="1" applyFill="1" applyBorder="1" applyAlignment="1" applyProtection="1">
      <alignment horizontal="center" vertical="center" wrapText="1"/>
    </xf>
    <xf numFmtId="0" fontId="2" fillId="7" borderId="21" xfId="0" applyNumberFormat="1" applyFont="1" applyFill="1" applyBorder="1" applyAlignment="1" applyProtection="1">
      <alignment horizontal="center" vertical="center" wrapText="1"/>
      <protection locked="0"/>
    </xf>
    <xf numFmtId="0" fontId="2" fillId="7" borderId="40" xfId="0" applyNumberFormat="1" applyFont="1" applyFill="1" applyBorder="1" applyAlignment="1" applyProtection="1">
      <alignment horizontal="center" vertical="center" wrapText="1"/>
      <protection locked="0"/>
    </xf>
    <xf numFmtId="164" fontId="7" fillId="0" borderId="27" xfId="0" applyFont="1" applyFill="1" applyBorder="1" applyAlignment="1" applyProtection="1">
      <alignment horizontal="left" vertical="center" wrapText="1"/>
      <protection locked="0"/>
    </xf>
    <xf numFmtId="49" fontId="7" fillId="0" borderId="27" xfId="0" applyNumberFormat="1" applyFont="1" applyFill="1" applyBorder="1" applyAlignment="1" applyProtection="1">
      <alignment horizontal="left" vertical="center" wrapText="1"/>
      <protection locked="0"/>
    </xf>
    <xf numFmtId="14" fontId="7" fillId="0" borderId="27" xfId="0" applyNumberFormat="1" applyFont="1" applyFill="1" applyBorder="1" applyAlignment="1" applyProtection="1">
      <alignment horizontal="center" vertical="center" wrapText="1"/>
      <protection locked="0"/>
    </xf>
    <xf numFmtId="165" fontId="7" fillId="0" borderId="27" xfId="0" applyNumberFormat="1" applyFont="1" applyFill="1" applyBorder="1" applyAlignment="1" applyProtection="1">
      <alignment horizontal="right" vertical="center" wrapText="1"/>
      <protection locked="0"/>
    </xf>
    <xf numFmtId="164" fontId="7" fillId="0" borderId="36" xfId="0" applyFont="1" applyFill="1" applyBorder="1" applyAlignment="1" applyProtection="1">
      <alignment horizontal="left" vertical="center" wrapText="1"/>
      <protection locked="0"/>
    </xf>
    <xf numFmtId="49" fontId="7" fillId="0" borderId="36" xfId="0" applyNumberFormat="1" applyFont="1" applyFill="1" applyBorder="1" applyAlignment="1" applyProtection="1">
      <alignment horizontal="left" vertical="center" wrapText="1"/>
      <protection locked="0"/>
    </xf>
    <xf numFmtId="14" fontId="7" fillId="0" borderId="36" xfId="0" applyNumberFormat="1" applyFont="1" applyFill="1" applyBorder="1" applyAlignment="1" applyProtection="1">
      <alignment horizontal="center" vertical="center" wrapText="1"/>
      <protection locked="0"/>
    </xf>
    <xf numFmtId="165" fontId="7" fillId="0" borderId="36" xfId="0" applyNumberFormat="1" applyFont="1" applyFill="1" applyBorder="1" applyAlignment="1" applyProtection="1">
      <alignment horizontal="right" vertical="center" wrapText="1"/>
      <protection locked="0"/>
    </xf>
    <xf numFmtId="1" fontId="7" fillId="3" borderId="0" xfId="0" applyNumberFormat="1" applyFont="1" applyFill="1" applyAlignment="1" applyProtection="1">
      <alignment horizontal="center" vertical="center" wrapText="1"/>
    </xf>
    <xf numFmtId="1" fontId="15" fillId="10" borderId="46" xfId="0" applyNumberFormat="1" applyFont="1" applyFill="1" applyBorder="1" applyAlignment="1" applyProtection="1">
      <alignment horizontal="center" vertical="center" wrapText="1"/>
    </xf>
    <xf numFmtId="1" fontId="9" fillId="10" borderId="46" xfId="1" applyNumberFormat="1" applyFont="1" applyFill="1" applyBorder="1" applyAlignment="1" applyProtection="1">
      <alignment horizontal="center" vertical="center" wrapText="1"/>
    </xf>
    <xf numFmtId="1" fontId="6" fillId="8" borderId="46" xfId="1" applyNumberFormat="1" applyFont="1" applyFill="1" applyBorder="1" applyAlignment="1" applyProtection="1">
      <alignment horizontal="center" vertical="center" wrapText="1"/>
    </xf>
    <xf numFmtId="1" fontId="4" fillId="5" borderId="46" xfId="0" applyNumberFormat="1" applyFont="1" applyFill="1" applyBorder="1" applyAlignment="1" applyProtection="1">
      <alignment horizontal="center" vertical="center" wrapText="1"/>
    </xf>
    <xf numFmtId="1" fontId="4" fillId="5" borderId="46" xfId="1" applyNumberFormat="1" applyFont="1" applyFill="1" applyBorder="1" applyAlignment="1" applyProtection="1">
      <alignment horizontal="center" vertical="center" wrapText="1"/>
    </xf>
    <xf numFmtId="1" fontId="6" fillId="8" borderId="46" xfId="0" applyNumberFormat="1" applyFont="1" applyFill="1" applyBorder="1" applyAlignment="1" applyProtection="1">
      <alignment horizontal="center" vertical="center" wrapText="1"/>
    </xf>
    <xf numFmtId="1" fontId="4" fillId="5" borderId="63" xfId="0" applyNumberFormat="1" applyFont="1" applyFill="1" applyBorder="1" applyAlignment="1" applyProtection="1">
      <alignment horizontal="center" vertical="center" wrapText="1"/>
    </xf>
    <xf numFmtId="1" fontId="2" fillId="0" borderId="34" xfId="0" applyNumberFormat="1" applyFont="1" applyBorder="1" applyAlignment="1" applyProtection="1">
      <alignment horizontal="center" vertical="center" wrapText="1"/>
    </xf>
    <xf numFmtId="0" fontId="6" fillId="8" borderId="51" xfId="0" applyNumberFormat="1" applyFont="1" applyFill="1" applyBorder="1" applyAlignment="1" applyProtection="1">
      <alignment horizontal="center" vertical="center" wrapText="1"/>
    </xf>
    <xf numFmtId="0" fontId="6" fillId="8" borderId="46" xfId="0" applyNumberFormat="1" applyFont="1" applyFill="1" applyBorder="1" applyAlignment="1" applyProtection="1">
      <alignment horizontal="center" vertical="center" wrapText="1"/>
    </xf>
    <xf numFmtId="164" fontId="9" fillId="10" borderId="30" xfId="0" applyFont="1" applyFill="1" applyBorder="1" applyAlignment="1" applyProtection="1">
      <alignment horizontal="center" vertical="center" wrapText="1"/>
    </xf>
    <xf numFmtId="164" fontId="9" fillId="10" borderId="21" xfId="0" applyFont="1" applyFill="1" applyBorder="1" applyAlignment="1" applyProtection="1">
      <alignment horizontal="center" vertical="center" wrapText="1"/>
    </xf>
    <xf numFmtId="164" fontId="27" fillId="11" borderId="71" xfId="0" applyFont="1" applyFill="1" applyBorder="1" applyAlignment="1" applyProtection="1">
      <alignment vertical="center"/>
    </xf>
    <xf numFmtId="164" fontId="27" fillId="11" borderId="72" xfId="0" applyFont="1" applyFill="1" applyBorder="1" applyAlignment="1" applyProtection="1">
      <alignment horizontal="center" vertical="center"/>
    </xf>
    <xf numFmtId="164" fontId="27" fillId="11" borderId="73" xfId="0" applyFont="1" applyFill="1" applyBorder="1" applyAlignment="1" applyProtection="1">
      <alignment horizontal="center" vertical="center" wrapText="1"/>
    </xf>
    <xf numFmtId="164" fontId="27" fillId="0" borderId="71" xfId="0" applyFont="1" applyBorder="1" applyAlignment="1" applyProtection="1">
      <alignment vertical="center"/>
    </xf>
    <xf numFmtId="164" fontId="28" fillId="0" borderId="72" xfId="0" applyFont="1" applyBorder="1" applyAlignment="1" applyProtection="1">
      <alignment horizontal="center" vertical="center" wrapText="1"/>
    </xf>
    <xf numFmtId="164" fontId="28" fillId="0" borderId="73" xfId="0" applyFont="1" applyBorder="1" applyAlignment="1" applyProtection="1">
      <alignment horizontal="center" vertical="center"/>
    </xf>
    <xf numFmtId="164" fontId="27" fillId="0" borderId="74" xfId="0" applyFont="1" applyBorder="1" applyAlignment="1" applyProtection="1">
      <alignment vertical="center"/>
    </xf>
    <xf numFmtId="164" fontId="28" fillId="0" borderId="75" xfId="0" applyFont="1" applyBorder="1" applyAlignment="1" applyProtection="1">
      <alignment horizontal="center" vertical="center" wrapText="1"/>
    </xf>
    <xf numFmtId="164" fontId="28" fillId="0" borderId="76" xfId="0" applyFont="1" applyBorder="1" applyAlignment="1" applyProtection="1">
      <alignment horizontal="center" vertical="center"/>
    </xf>
    <xf numFmtId="164" fontId="27" fillId="0" borderId="77" xfId="0" applyFont="1" applyBorder="1" applyAlignment="1" applyProtection="1">
      <alignment vertical="center"/>
    </xf>
    <xf numFmtId="164" fontId="28" fillId="0" borderId="78" xfId="0" applyFont="1" applyBorder="1" applyAlignment="1" applyProtection="1">
      <alignment horizontal="center" vertical="center" wrapText="1"/>
    </xf>
    <xf numFmtId="164" fontId="28" fillId="0" borderId="79" xfId="0" applyFont="1" applyBorder="1" applyAlignment="1" applyProtection="1">
      <alignment horizontal="center" vertical="center"/>
    </xf>
    <xf numFmtId="164" fontId="18" fillId="6" borderId="0" xfId="0" applyFont="1" applyFill="1" applyProtection="1"/>
    <xf numFmtId="164" fontId="0" fillId="6" borderId="0" xfId="0" applyFill="1" applyBorder="1" applyProtection="1"/>
    <xf numFmtId="164" fontId="0" fillId="6" borderId="0" xfId="0" applyFill="1" applyProtection="1"/>
    <xf numFmtId="164" fontId="0" fillId="0" borderId="0" xfId="0" applyProtection="1"/>
    <xf numFmtId="164" fontId="0" fillId="0" borderId="0" xfId="0" applyFont="1" applyProtection="1"/>
    <xf numFmtId="164" fontId="14" fillId="6" borderId="0" xfId="0" applyFont="1" applyFill="1" applyProtection="1"/>
    <xf numFmtId="164" fontId="8" fillId="2" borderId="7" xfId="0" applyFont="1" applyFill="1" applyBorder="1" applyAlignment="1" applyProtection="1">
      <alignment horizontal="left" vertical="center" wrapText="1"/>
    </xf>
    <xf numFmtId="164" fontId="8" fillId="2" borderId="29" xfId="0" applyFont="1" applyFill="1" applyBorder="1" applyAlignment="1" applyProtection="1">
      <alignment horizontal="left" vertical="center" wrapText="1"/>
    </xf>
    <xf numFmtId="164" fontId="8" fillId="2" borderId="13" xfId="0" applyFont="1" applyFill="1" applyBorder="1" applyAlignment="1" applyProtection="1">
      <alignment horizontal="left" vertical="center" wrapText="1"/>
    </xf>
    <xf numFmtId="164" fontId="9" fillId="10" borderId="27" xfId="0" applyFont="1" applyFill="1" applyBorder="1" applyAlignment="1" applyProtection="1">
      <alignment horizontal="center" vertical="center" wrapText="1"/>
    </xf>
    <xf numFmtId="164" fontId="9" fillId="10" borderId="31" xfId="0" applyFont="1" applyFill="1" applyBorder="1" applyAlignment="1" applyProtection="1">
      <alignment horizontal="center" vertical="center" wrapText="1"/>
    </xf>
    <xf numFmtId="165" fontId="9" fillId="10" borderId="27" xfId="0" applyNumberFormat="1" applyFont="1" applyFill="1" applyBorder="1" applyAlignment="1" applyProtection="1">
      <alignment horizontal="center" vertical="center" wrapText="1"/>
    </xf>
    <xf numFmtId="0" fontId="7" fillId="0" borderId="29" xfId="0" applyNumberFormat="1" applyFont="1" applyFill="1" applyBorder="1" applyAlignment="1" applyProtection="1">
      <alignment horizontal="center" vertical="center" wrapText="1"/>
    </xf>
    <xf numFmtId="0" fontId="7" fillId="0" borderId="35" xfId="0" applyNumberFormat="1" applyFont="1" applyFill="1" applyBorder="1" applyAlignment="1" applyProtection="1">
      <alignment horizontal="center" vertical="center" wrapText="1"/>
    </xf>
    <xf numFmtId="164" fontId="9" fillId="10" borderId="62" xfId="0" applyFont="1" applyFill="1" applyBorder="1" applyAlignment="1" applyProtection="1">
      <alignment horizontal="center" vertical="center" wrapText="1"/>
    </xf>
    <xf numFmtId="165" fontId="22" fillId="10" borderId="62" xfId="0" applyNumberFormat="1" applyFont="1" applyFill="1" applyBorder="1" applyAlignment="1" applyProtection="1">
      <alignment horizontal="right" vertical="center" wrapText="1"/>
    </xf>
    <xf numFmtId="3" fontId="22" fillId="10" borderId="62" xfId="0" applyNumberFormat="1" applyFont="1" applyFill="1" applyBorder="1" applyAlignment="1" applyProtection="1">
      <alignment horizontal="right" vertical="center" wrapText="1"/>
    </xf>
    <xf numFmtId="49" fontId="22" fillId="10" borderId="54" xfId="0" applyNumberFormat="1" applyFont="1" applyFill="1" applyBorder="1" applyAlignment="1" applyProtection="1">
      <alignment horizontal="center" vertical="center" wrapText="1"/>
    </xf>
    <xf numFmtId="164" fontId="7" fillId="3" borderId="0" xfId="0" applyFont="1" applyFill="1" applyAlignment="1" applyProtection="1">
      <alignment horizontal="right" vertical="center" wrapText="1"/>
    </xf>
    <xf numFmtId="3" fontId="7" fillId="0" borderId="27" xfId="0" applyNumberFormat="1" applyFont="1" applyFill="1" applyBorder="1" applyAlignment="1" applyProtection="1">
      <alignment horizontal="right" vertical="center" wrapText="1"/>
      <protection locked="0"/>
    </xf>
    <xf numFmtId="3" fontId="7" fillId="0" borderId="36" xfId="0" applyNumberFormat="1" applyFont="1" applyFill="1" applyBorder="1" applyAlignment="1" applyProtection="1">
      <alignment horizontal="right" vertical="center" wrapText="1"/>
      <protection locked="0"/>
    </xf>
    <xf numFmtId="0" fontId="9" fillId="10" borderId="34" xfId="0" applyNumberFormat="1" applyFont="1" applyFill="1" applyBorder="1" applyAlignment="1" applyProtection="1">
      <alignment horizontal="center" vertical="center" wrapText="1"/>
    </xf>
    <xf numFmtId="164" fontId="2" fillId="7" borderId="5" xfId="0" applyFont="1" applyFill="1" applyBorder="1" applyAlignment="1" applyProtection="1">
      <alignment horizontal="center" vertical="center" wrapText="1"/>
      <protection locked="0"/>
    </xf>
    <xf numFmtId="164" fontId="2" fillId="7" borderId="5" xfId="1" applyFont="1" applyFill="1" applyBorder="1" applyAlignment="1" applyProtection="1">
      <alignment horizontal="center" vertical="center" wrapText="1"/>
      <protection locked="0"/>
    </xf>
    <xf numFmtId="0" fontId="4" fillId="5" borderId="65" xfId="0" applyNumberFormat="1" applyFont="1" applyFill="1" applyBorder="1" applyAlignment="1" applyProtection="1">
      <alignment horizontal="center" vertical="center" wrapText="1"/>
    </xf>
    <xf numFmtId="0" fontId="4" fillId="5" borderId="54" xfId="0" applyNumberFormat="1" applyFont="1" applyFill="1" applyBorder="1" applyAlignment="1" applyProtection="1">
      <alignment horizontal="center" vertical="center" wrapText="1"/>
    </xf>
    <xf numFmtId="164" fontId="0" fillId="0" borderId="27" xfId="0" applyBorder="1" applyAlignment="1">
      <alignment vertical="center"/>
    </xf>
    <xf numFmtId="0" fontId="4" fillId="5" borderId="51" xfId="0" applyNumberFormat="1" applyFont="1" applyFill="1" applyBorder="1" applyAlignment="1" applyProtection="1">
      <alignment horizontal="left" vertical="center" wrapText="1"/>
    </xf>
    <xf numFmtId="164" fontId="0" fillId="0" borderId="27" xfId="0" applyBorder="1" applyAlignment="1">
      <alignment vertical="center" wrapText="1"/>
    </xf>
    <xf numFmtId="0" fontId="15" fillId="10" borderId="51" xfId="0" applyNumberFormat="1" applyFont="1" applyFill="1" applyBorder="1" applyAlignment="1" applyProtection="1">
      <alignment horizontal="left" vertical="center" wrapText="1"/>
    </xf>
    <xf numFmtId="0" fontId="0" fillId="0" borderId="27" xfId="0" applyNumberFormat="1" applyBorder="1" applyAlignment="1">
      <alignment vertical="center" wrapText="1"/>
    </xf>
    <xf numFmtId="0" fontId="0" fillId="0" borderId="27" xfId="0" applyNumberFormat="1" applyBorder="1" applyAlignment="1">
      <alignment wrapText="1"/>
    </xf>
    <xf numFmtId="0" fontId="0" fillId="0" borderId="27" xfId="0" applyNumberFormat="1" applyBorder="1" applyAlignment="1">
      <alignment horizontal="left" vertical="center" wrapText="1"/>
    </xf>
    <xf numFmtId="0" fontId="4" fillId="5" borderId="51" xfId="1" applyNumberFormat="1" applyFont="1" applyFill="1" applyBorder="1" applyAlignment="1" applyProtection="1">
      <alignment horizontal="left" vertical="center" wrapText="1"/>
    </xf>
    <xf numFmtId="0" fontId="4" fillId="5" borderId="64" xfId="0" applyNumberFormat="1" applyFont="1" applyFill="1" applyBorder="1" applyAlignment="1" applyProtection="1">
      <alignment horizontal="left" vertical="center" wrapText="1"/>
    </xf>
    <xf numFmtId="0" fontId="7" fillId="3" borderId="0" xfId="0" applyNumberFormat="1" applyFont="1" applyFill="1" applyAlignment="1" applyProtection="1">
      <alignment horizontal="left" vertical="center" wrapText="1"/>
    </xf>
    <xf numFmtId="0" fontId="0" fillId="0" borderId="27" xfId="0" applyNumberFormat="1" applyBorder="1" applyAlignment="1">
      <alignment horizontal="left" wrapText="1"/>
    </xf>
    <xf numFmtId="164" fontId="14" fillId="6" borderId="0" xfId="0" applyFont="1" applyFill="1" applyAlignment="1" applyProtection="1">
      <alignment wrapText="1"/>
      <protection locked="0"/>
    </xf>
    <xf numFmtId="0" fontId="0" fillId="0" borderId="27" xfId="0" applyNumberFormat="1" applyBorder="1"/>
    <xf numFmtId="164" fontId="30" fillId="0" borderId="27" xfId="0" applyFont="1" applyBorder="1" applyAlignment="1">
      <alignment vertical="center" wrapText="1"/>
    </xf>
    <xf numFmtId="164" fontId="2" fillId="0" borderId="58" xfId="1" applyFont="1" applyFill="1" applyBorder="1" applyAlignment="1" applyProtection="1">
      <alignment vertical="center" wrapText="1"/>
    </xf>
    <xf numFmtId="164" fontId="7" fillId="3" borderId="0" xfId="0" applyFont="1" applyFill="1" applyAlignment="1" applyProtection="1">
      <alignment vertical="center" wrapText="1"/>
    </xf>
    <xf numFmtId="164" fontId="29" fillId="0" borderId="28" xfId="0" applyFont="1" applyBorder="1" applyAlignment="1">
      <alignment vertical="center" wrapText="1"/>
    </xf>
    <xf numFmtId="164" fontId="20" fillId="10" borderId="51" xfId="0" applyFont="1" applyFill="1" applyBorder="1" applyAlignment="1" applyProtection="1">
      <alignment vertical="center" wrapText="1"/>
    </xf>
    <xf numFmtId="164" fontId="4" fillId="5" borderId="51" xfId="0" applyFont="1" applyFill="1" applyBorder="1" applyAlignment="1" applyProtection="1">
      <alignment vertical="center" wrapText="1"/>
    </xf>
    <xf numFmtId="164" fontId="4" fillId="5" borderId="51" xfId="1" applyFont="1" applyFill="1" applyBorder="1" applyAlignment="1" applyProtection="1">
      <alignment vertical="center" wrapText="1"/>
    </xf>
    <xf numFmtId="164" fontId="4" fillId="5" borderId="64" xfId="0" applyFont="1" applyFill="1" applyBorder="1" applyAlignment="1" applyProtection="1">
      <alignment vertical="center" wrapText="1"/>
    </xf>
    <xf numFmtId="0" fontId="4" fillId="5" borderId="64" xfId="1" applyNumberFormat="1" applyFont="1" applyFill="1" applyBorder="1" applyAlignment="1" applyProtection="1">
      <alignment horizontal="left" vertical="center" wrapText="1"/>
    </xf>
    <xf numFmtId="0" fontId="4" fillId="5" borderId="62" xfId="1" applyNumberFormat="1" applyFont="1" applyFill="1" applyBorder="1" applyAlignment="1" applyProtection="1">
      <alignment horizontal="left" vertical="center" wrapText="1"/>
    </xf>
    <xf numFmtId="1" fontId="1" fillId="0" borderId="29" xfId="0" applyNumberFormat="1" applyFont="1" applyBorder="1" applyAlignment="1" applyProtection="1">
      <alignment horizontal="center" vertical="center" wrapText="1"/>
    </xf>
    <xf numFmtId="1" fontId="2" fillId="0" borderId="22" xfId="0" applyNumberFormat="1" applyFont="1" applyBorder="1" applyAlignment="1" applyProtection="1">
      <alignment horizontal="center" vertical="center" wrapText="1"/>
    </xf>
    <xf numFmtId="164" fontId="2" fillId="7" borderId="0" xfId="0" applyFont="1" applyFill="1" applyBorder="1" applyAlignment="1" applyProtection="1">
      <alignment horizontal="center" vertical="center" wrapText="1"/>
      <protection locked="0"/>
    </xf>
    <xf numFmtId="164" fontId="2" fillId="7" borderId="45" xfId="0" applyFont="1" applyFill="1" applyBorder="1" applyAlignment="1" applyProtection="1">
      <alignment horizontal="center" vertical="center" wrapText="1"/>
      <protection locked="0"/>
    </xf>
    <xf numFmtId="0" fontId="0" fillId="0" borderId="28" xfId="0" applyNumberFormat="1" applyBorder="1" applyAlignment="1">
      <alignment vertical="center" wrapText="1"/>
    </xf>
    <xf numFmtId="0" fontId="0" fillId="0" borderId="28" xfId="0" applyNumberFormat="1" applyBorder="1" applyAlignment="1">
      <alignment wrapText="1"/>
    </xf>
    <xf numFmtId="0" fontId="0" fillId="0" borderId="28" xfId="0" applyNumberFormat="1" applyBorder="1" applyAlignment="1">
      <alignment horizontal="left" vertical="center" wrapText="1"/>
    </xf>
    <xf numFmtId="0" fontId="0" fillId="0" borderId="28" xfId="0" applyNumberFormat="1" applyBorder="1" applyAlignment="1">
      <alignment horizontal="left" wrapText="1"/>
    </xf>
    <xf numFmtId="0" fontId="0" fillId="0" borderId="15" xfId="0" applyNumberFormat="1" applyBorder="1" applyAlignment="1">
      <alignment horizontal="left" vertical="center" wrapText="1"/>
    </xf>
    <xf numFmtId="164" fontId="8" fillId="2" borderId="66" xfId="0" applyFont="1" applyFill="1" applyBorder="1" applyAlignment="1" applyProtection="1">
      <alignment horizontal="left" vertical="center" wrapText="1"/>
      <protection locked="0"/>
    </xf>
    <xf numFmtId="164" fontId="8" fillId="2" borderId="17" xfId="0" applyFont="1" applyFill="1" applyBorder="1" applyAlignment="1" applyProtection="1">
      <alignment horizontal="left" vertical="center" wrapText="1"/>
      <protection locked="0"/>
    </xf>
    <xf numFmtId="164" fontId="8" fillId="2" borderId="11" xfId="0" applyFont="1" applyFill="1" applyBorder="1" applyAlignment="1" applyProtection="1">
      <alignment horizontal="left" vertical="center" wrapText="1"/>
      <protection locked="0"/>
    </xf>
    <xf numFmtId="164" fontId="8" fillId="2" borderId="12" xfId="0" applyFont="1" applyFill="1" applyBorder="1" applyAlignment="1" applyProtection="1">
      <alignment horizontal="left" vertical="center" wrapText="1"/>
      <protection locked="0"/>
    </xf>
    <xf numFmtId="164" fontId="8" fillId="2" borderId="26" xfId="0" applyFont="1" applyFill="1" applyBorder="1" applyAlignment="1" applyProtection="1">
      <alignment horizontal="left" vertical="center" wrapText="1"/>
      <protection locked="0"/>
    </xf>
    <xf numFmtId="164" fontId="8" fillId="2" borderId="58" xfId="0" applyFont="1" applyFill="1" applyBorder="1" applyAlignment="1" applyProtection="1">
      <alignment horizontal="left" vertical="center" wrapText="1"/>
      <protection locked="0"/>
    </xf>
    <xf numFmtId="0" fontId="0" fillId="0" borderId="82" xfId="0" applyNumberFormat="1" applyBorder="1" applyAlignment="1">
      <alignment vertical="top" wrapText="1"/>
    </xf>
    <xf numFmtId="0" fontId="0" fillId="0" borderId="6" xfId="0" applyNumberFormat="1" applyBorder="1" applyAlignment="1">
      <alignment vertical="top" wrapText="1"/>
    </xf>
    <xf numFmtId="0" fontId="18" fillId="0" borderId="27" xfId="0" applyNumberFormat="1" applyFont="1" applyFill="1" applyBorder="1" applyAlignment="1" applyProtection="1">
      <alignment horizontal="center" vertical="center" wrapText="1"/>
    </xf>
    <xf numFmtId="164" fontId="16" fillId="0" borderId="27" xfId="0" applyFont="1" applyFill="1" applyBorder="1" applyAlignment="1" applyProtection="1">
      <alignment vertical="center" wrapText="1"/>
    </xf>
    <xf numFmtId="0" fontId="0" fillId="0" borderId="27" xfId="0" applyNumberFormat="1" applyFont="1" applyFill="1" applyBorder="1" applyAlignment="1" applyProtection="1">
      <alignment horizontal="center" wrapText="1"/>
    </xf>
    <xf numFmtId="164" fontId="16" fillId="10" borderId="27" xfId="0" applyFont="1" applyFill="1" applyBorder="1" applyAlignment="1" applyProtection="1">
      <alignment horizontal="center" vertical="center" wrapText="1"/>
    </xf>
    <xf numFmtId="0" fontId="16" fillId="10" borderId="27" xfId="0" applyNumberFormat="1" applyFont="1" applyFill="1" applyBorder="1" applyAlignment="1" applyProtection="1">
      <alignment horizontal="center" vertical="center" wrapText="1"/>
    </xf>
    <xf numFmtId="0" fontId="16" fillId="0" borderId="27" xfId="0" applyNumberFormat="1" applyFont="1" applyFill="1" applyBorder="1" applyAlignment="1" applyProtection="1">
      <alignment horizontal="center" vertical="center" wrapText="1"/>
    </xf>
    <xf numFmtId="164" fontId="16" fillId="0" borderId="27" xfId="0" applyFont="1" applyFill="1" applyBorder="1" applyAlignment="1" applyProtection="1">
      <alignment horizontal="center" vertical="center" wrapText="1"/>
    </xf>
    <xf numFmtId="164" fontId="0" fillId="0" borderId="27" xfId="0" applyFont="1" applyBorder="1" applyProtection="1"/>
    <xf numFmtId="0" fontId="35" fillId="0" borderId="27" xfId="0" applyNumberFormat="1" applyFont="1" applyBorder="1" applyAlignment="1">
      <alignment vertical="center" wrapText="1"/>
    </xf>
    <xf numFmtId="0" fontId="30" fillId="0" borderId="27" xfId="0" applyNumberFormat="1" applyFont="1" applyBorder="1" applyAlignment="1">
      <alignment vertical="center" wrapText="1"/>
    </xf>
    <xf numFmtId="1" fontId="0" fillId="0" borderId="27" xfId="0" applyNumberFormat="1" applyFont="1" applyBorder="1" applyAlignment="1" applyProtection="1">
      <alignment horizontal="center" vertical="center"/>
    </xf>
    <xf numFmtId="0" fontId="0" fillId="0" borderId="27" xfId="0" applyNumberFormat="1" applyFont="1" applyBorder="1" applyAlignment="1">
      <alignment horizontal="left" vertical="center"/>
    </xf>
    <xf numFmtId="0" fontId="0" fillId="0" borderId="27" xfId="0" applyNumberFormat="1" applyFont="1" applyBorder="1" applyAlignment="1">
      <alignment horizontal="left" vertical="center" wrapText="1"/>
    </xf>
    <xf numFmtId="164" fontId="35" fillId="0" borderId="27" xfId="0" applyFont="1" applyBorder="1" applyAlignment="1">
      <alignment vertical="center" wrapText="1"/>
    </xf>
    <xf numFmtId="1" fontId="8" fillId="8" borderId="46" xfId="1" applyNumberFormat="1" applyFont="1" applyFill="1" applyBorder="1" applyAlignment="1" applyProtection="1">
      <alignment horizontal="center" vertical="center" wrapText="1"/>
    </xf>
    <xf numFmtId="164" fontId="8" fillId="5" borderId="51" xfId="0" applyFont="1" applyFill="1" applyBorder="1" applyAlignment="1" applyProtection="1">
      <alignment vertical="center" wrapText="1"/>
    </xf>
    <xf numFmtId="0" fontId="8" fillId="5" borderId="51" xfId="0" applyNumberFormat="1" applyFont="1" applyFill="1" applyBorder="1" applyAlignment="1" applyProtection="1">
      <alignment horizontal="left" vertical="center" wrapText="1"/>
    </xf>
    <xf numFmtId="0" fontId="8" fillId="8" borderId="47" xfId="1" applyNumberFormat="1" applyFont="1" applyFill="1" applyBorder="1" applyAlignment="1" applyProtection="1">
      <alignment horizontal="center" vertical="center" wrapText="1"/>
    </xf>
    <xf numFmtId="164" fontId="35" fillId="0" borderId="21" xfId="0" applyFont="1" applyBorder="1" applyAlignment="1">
      <alignment vertical="center" wrapText="1"/>
    </xf>
    <xf numFmtId="164" fontId="8" fillId="5" borderId="46" xfId="0" applyFont="1" applyFill="1" applyBorder="1" applyAlignment="1" applyProtection="1">
      <alignment horizontal="center" vertical="center" wrapText="1"/>
    </xf>
    <xf numFmtId="164" fontId="35" fillId="0" borderId="30" xfId="0" applyFont="1" applyBorder="1" applyAlignment="1">
      <alignment vertical="center" wrapText="1"/>
    </xf>
    <xf numFmtId="1" fontId="8" fillId="5" borderId="46" xfId="0" applyNumberFormat="1" applyFont="1" applyFill="1" applyBorder="1" applyAlignment="1" applyProtection="1">
      <alignment horizontal="center" vertical="center" wrapText="1"/>
    </xf>
    <xf numFmtId="0" fontId="8" fillId="5" borderId="47" xfId="0" applyNumberFormat="1" applyFont="1" applyFill="1" applyBorder="1" applyAlignment="1" applyProtection="1">
      <alignment horizontal="center" vertical="center" wrapText="1"/>
    </xf>
    <xf numFmtId="164" fontId="2" fillId="7" borderId="0" xfId="1" applyFont="1" applyFill="1" applyBorder="1" applyAlignment="1" applyProtection="1">
      <alignment horizontal="center" vertical="center" wrapText="1"/>
      <protection locked="0"/>
    </xf>
    <xf numFmtId="164" fontId="4" fillId="5" borderId="46" xfId="1" applyFont="1" applyFill="1" applyBorder="1" applyAlignment="1" applyProtection="1">
      <alignment horizontal="center" vertical="center" wrapText="1"/>
    </xf>
    <xf numFmtId="164" fontId="2" fillId="0" borderId="23" xfId="1" applyFont="1" applyFill="1" applyBorder="1" applyAlignment="1" applyProtection="1">
      <alignment vertical="center" wrapText="1"/>
    </xf>
    <xf numFmtId="0" fontId="4" fillId="5" borderId="60" xfId="1" applyNumberFormat="1" applyFont="1" applyFill="1" applyBorder="1" applyAlignment="1" applyProtection="1">
      <alignment horizontal="left" vertical="center" wrapText="1"/>
    </xf>
    <xf numFmtId="0" fontId="0" fillId="0" borderId="41" xfId="0" applyNumberFormat="1" applyBorder="1" applyAlignment="1">
      <alignment wrapText="1"/>
    </xf>
    <xf numFmtId="0" fontId="0" fillId="0" borderId="41" xfId="0" applyNumberFormat="1" applyBorder="1" applyAlignment="1">
      <alignment vertical="center" wrapText="1"/>
    </xf>
    <xf numFmtId="0" fontId="0" fillId="0" borderId="41" xfId="0" applyNumberFormat="1" applyBorder="1" applyAlignment="1">
      <alignment horizontal="left" vertical="center" wrapText="1"/>
    </xf>
    <xf numFmtId="0" fontId="0" fillId="0" borderId="19" xfId="0" applyNumberFormat="1" applyBorder="1" applyAlignment="1">
      <alignment horizontal="left" vertical="center" wrapText="1"/>
    </xf>
    <xf numFmtId="1" fontId="4" fillId="5" borderId="1" xfId="1" applyNumberFormat="1" applyFont="1" applyFill="1" applyBorder="1" applyAlignment="1" applyProtection="1">
      <alignment horizontal="center" vertical="center" wrapText="1"/>
    </xf>
    <xf numFmtId="1" fontId="2" fillId="0" borderId="24" xfId="0" applyNumberFormat="1" applyFont="1" applyBorder="1" applyAlignment="1" applyProtection="1">
      <alignment horizontal="center" vertical="center" wrapText="1"/>
    </xf>
    <xf numFmtId="1" fontId="2" fillId="0" borderId="26" xfId="0" applyNumberFormat="1" applyFont="1" applyBorder="1" applyAlignment="1" applyProtection="1">
      <alignment horizontal="center" vertical="center" wrapText="1"/>
    </xf>
    <xf numFmtId="164" fontId="4" fillId="5" borderId="62" xfId="1" applyFont="1" applyFill="1" applyBorder="1" applyAlignment="1" applyProtection="1">
      <alignment vertical="center" wrapText="1"/>
    </xf>
    <xf numFmtId="164" fontId="4" fillId="5" borderId="46" xfId="1" applyFont="1" applyFill="1" applyBorder="1" applyAlignment="1" applyProtection="1">
      <alignment vertical="center" wrapText="1"/>
    </xf>
    <xf numFmtId="164" fontId="0" fillId="0" borderId="29" xfId="0" applyBorder="1" applyAlignment="1">
      <alignment vertical="center"/>
    </xf>
    <xf numFmtId="164" fontId="30" fillId="0" borderId="29" xfId="0" applyFont="1" applyBorder="1" applyAlignment="1">
      <alignment vertical="center" wrapText="1"/>
    </xf>
    <xf numFmtId="164" fontId="30" fillId="0" borderId="29" xfId="0" applyFont="1" applyFill="1" applyBorder="1" applyAlignment="1">
      <alignment vertical="center" wrapText="1"/>
    </xf>
    <xf numFmtId="164" fontId="0" fillId="0" borderId="29" xfId="0" applyBorder="1" applyAlignment="1">
      <alignment vertical="center" wrapText="1"/>
    </xf>
    <xf numFmtId="164" fontId="2" fillId="0" borderId="5" xfId="1" applyFont="1" applyFill="1" applyBorder="1" applyAlignment="1" applyProtection="1">
      <alignment horizontal="left" vertical="center" wrapText="1"/>
    </xf>
    <xf numFmtId="164" fontId="0" fillId="0" borderId="26" xfId="0" applyBorder="1" applyAlignment="1">
      <alignment vertical="center" wrapText="1"/>
    </xf>
    <xf numFmtId="164" fontId="0" fillId="0" borderId="26" xfId="0" applyBorder="1" applyAlignment="1">
      <alignment vertical="center"/>
    </xf>
    <xf numFmtId="164" fontId="0" fillId="0" borderId="66" xfId="0" applyBorder="1" applyAlignment="1">
      <alignment vertical="center" wrapText="1"/>
    </xf>
    <xf numFmtId="0" fontId="0" fillId="0" borderId="43" xfId="0" applyNumberFormat="1" applyBorder="1" applyAlignment="1">
      <alignment horizontal="left" vertical="center" wrapText="1"/>
    </xf>
    <xf numFmtId="164" fontId="2" fillId="0" borderId="3" xfId="1" applyFont="1" applyFill="1" applyBorder="1" applyAlignment="1" applyProtection="1">
      <alignment horizontal="left" vertical="center" wrapText="1"/>
    </xf>
    <xf numFmtId="164" fontId="2" fillId="0" borderId="58" xfId="1" applyFont="1" applyFill="1" applyBorder="1" applyAlignment="1" applyProtection="1">
      <alignment horizontal="left" vertical="center" wrapText="1"/>
    </xf>
    <xf numFmtId="0" fontId="0" fillId="0" borderId="19" xfId="0" applyNumberFormat="1" applyBorder="1" applyAlignment="1">
      <alignment wrapText="1"/>
    </xf>
    <xf numFmtId="164" fontId="2" fillId="0" borderId="55" xfId="1" applyFont="1" applyFill="1" applyBorder="1" applyAlignment="1" applyProtection="1">
      <alignment horizontal="left" vertical="center" wrapText="1"/>
    </xf>
    <xf numFmtId="0" fontId="0" fillId="0" borderId="32" xfId="0" applyNumberFormat="1" applyBorder="1" applyAlignment="1">
      <alignment wrapText="1"/>
    </xf>
    <xf numFmtId="164" fontId="2" fillId="0" borderId="56" xfId="1" applyFont="1" applyFill="1" applyBorder="1" applyAlignment="1" applyProtection="1">
      <alignment horizontal="left" vertical="center" wrapText="1"/>
    </xf>
    <xf numFmtId="0" fontId="0" fillId="0" borderId="19" xfId="0" applyNumberFormat="1" applyBorder="1" applyAlignment="1">
      <alignment vertical="center" wrapText="1"/>
    </xf>
    <xf numFmtId="0" fontId="0" fillId="0" borderId="32" xfId="0" applyNumberFormat="1" applyBorder="1" applyAlignment="1">
      <alignment vertical="center" wrapText="1"/>
    </xf>
    <xf numFmtId="0" fontId="0" fillId="0" borderId="27" xfId="0" applyNumberFormat="1" applyBorder="1" applyAlignment="1">
      <alignment horizontal="left" vertical="top" wrapText="1"/>
    </xf>
    <xf numFmtId="0" fontId="5" fillId="10" borderId="43" xfId="1" applyNumberFormat="1" applyFont="1" applyFill="1" applyBorder="1" applyAlignment="1" applyProtection="1">
      <alignment horizontal="center" vertical="center" wrapText="1"/>
    </xf>
    <xf numFmtId="1" fontId="5" fillId="10" borderId="53" xfId="1" applyNumberFormat="1" applyFont="1" applyFill="1" applyBorder="1" applyAlignment="1" applyProtection="1">
      <alignment horizontal="center" vertical="center" wrapText="1"/>
    </xf>
    <xf numFmtId="1" fontId="1" fillId="0" borderId="7" xfId="0" applyNumberFormat="1" applyFont="1" applyBorder="1" applyAlignment="1" applyProtection="1">
      <alignment horizontal="center" vertical="center" wrapText="1"/>
    </xf>
    <xf numFmtId="0" fontId="31" fillId="0" borderId="32" xfId="0" applyNumberFormat="1" applyFont="1" applyBorder="1" applyAlignment="1">
      <alignment horizontal="justify" vertical="center"/>
    </xf>
    <xf numFmtId="49" fontId="30" fillId="0" borderId="43" xfId="0" quotePrefix="1" applyNumberFormat="1" applyFont="1" applyBorder="1" applyAlignment="1">
      <alignment vertical="center" wrapText="1"/>
    </xf>
    <xf numFmtId="1" fontId="2" fillId="0" borderId="27" xfId="0" applyNumberFormat="1" applyFont="1" applyBorder="1" applyAlignment="1" applyProtection="1">
      <alignment horizontal="center" vertical="center" wrapText="1"/>
    </xf>
    <xf numFmtId="0" fontId="0" fillId="0" borderId="28" xfId="0" applyNumberFormat="1" applyFont="1" applyBorder="1" applyAlignment="1">
      <alignment vertical="center" wrapText="1"/>
    </xf>
    <xf numFmtId="0" fontId="4" fillId="5" borderId="23" xfId="0" applyNumberFormat="1" applyFont="1" applyFill="1" applyBorder="1" applyAlignment="1" applyProtection="1">
      <alignment horizontal="center" vertical="center" wrapText="1"/>
    </xf>
    <xf numFmtId="164" fontId="4" fillId="5" borderId="60" xfId="1" applyFont="1" applyFill="1" applyBorder="1" applyAlignment="1" applyProtection="1">
      <alignment vertical="center" wrapText="1"/>
    </xf>
    <xf numFmtId="164" fontId="0" fillId="0" borderId="7" xfId="0" applyBorder="1" applyAlignment="1">
      <alignment vertical="center" wrapText="1"/>
    </xf>
    <xf numFmtId="164" fontId="2" fillId="0" borderId="50" xfId="1" applyFont="1" applyFill="1" applyBorder="1" applyAlignment="1" applyProtection="1">
      <alignment vertical="center" wrapText="1"/>
    </xf>
    <xf numFmtId="164" fontId="0" fillId="0" borderId="34" xfId="0" applyBorder="1" applyAlignment="1">
      <alignment vertical="center" wrapText="1"/>
    </xf>
    <xf numFmtId="164" fontId="2" fillId="0" borderId="5" xfId="1" applyFont="1" applyFill="1" applyBorder="1" applyAlignment="1" applyProtection="1">
      <alignment vertical="center" wrapText="1"/>
    </xf>
    <xf numFmtId="0" fontId="0" fillId="0" borderId="19" xfId="0" applyNumberFormat="1" applyFont="1" applyBorder="1" applyAlignment="1">
      <alignment vertical="center" wrapText="1"/>
    </xf>
    <xf numFmtId="0" fontId="0" fillId="0" borderId="32" xfId="0" applyNumberFormat="1" applyFont="1" applyBorder="1" applyAlignment="1">
      <alignment vertical="center" wrapText="1"/>
    </xf>
    <xf numFmtId="0" fontId="0" fillId="0" borderId="41" xfId="0" applyNumberFormat="1" applyFont="1" applyBorder="1" applyAlignment="1">
      <alignment vertical="center" wrapText="1"/>
    </xf>
    <xf numFmtId="0" fontId="0" fillId="0" borderId="69" xfId="0" applyNumberFormat="1" applyBorder="1" applyAlignment="1">
      <alignment horizontal="left" wrapText="1"/>
    </xf>
    <xf numFmtId="164" fontId="0" fillId="0" borderId="26" xfId="0" applyFont="1" applyBorder="1" applyAlignment="1">
      <alignment vertical="center" wrapText="1"/>
    </xf>
    <xf numFmtId="164" fontId="24" fillId="0" borderId="26" xfId="0" applyFont="1" applyBorder="1" applyAlignment="1">
      <alignment vertical="center" wrapText="1"/>
    </xf>
    <xf numFmtId="164" fontId="2" fillId="0" borderId="39" xfId="1" applyFont="1" applyFill="1" applyBorder="1" applyAlignment="1" applyProtection="1">
      <alignment vertical="center" wrapText="1"/>
    </xf>
    <xf numFmtId="164" fontId="2" fillId="0" borderId="20" xfId="1" applyFont="1" applyFill="1" applyBorder="1" applyAlignment="1" applyProtection="1">
      <alignment vertical="center" wrapText="1"/>
    </xf>
    <xf numFmtId="164" fontId="2" fillId="0" borderId="68" xfId="1" applyFont="1" applyFill="1" applyBorder="1" applyAlignment="1" applyProtection="1">
      <alignment vertical="center" wrapText="1"/>
    </xf>
    <xf numFmtId="0" fontId="0" fillId="0" borderId="32" xfId="0" applyNumberFormat="1" applyFont="1" applyBorder="1" applyAlignment="1">
      <alignment wrapText="1"/>
    </xf>
    <xf numFmtId="0" fontId="0" fillId="0" borderId="41" xfId="0" applyNumberFormat="1" applyFont="1" applyBorder="1" applyAlignment="1">
      <alignment wrapText="1"/>
    </xf>
    <xf numFmtId="164" fontId="2" fillId="0" borderId="33" xfId="1" applyFont="1" applyFill="1" applyBorder="1" applyAlignment="1" applyProtection="1">
      <alignment vertical="center" wrapText="1"/>
    </xf>
    <xf numFmtId="164" fontId="2" fillId="0" borderId="55" xfId="1" applyFont="1" applyFill="1" applyBorder="1" applyAlignment="1" applyProtection="1">
      <alignment vertical="center" wrapText="1"/>
    </xf>
    <xf numFmtId="164" fontId="2" fillId="0" borderId="56" xfId="1" applyFont="1" applyFill="1" applyBorder="1" applyAlignment="1" applyProtection="1">
      <alignment vertical="center" wrapText="1"/>
    </xf>
    <xf numFmtId="164" fontId="2" fillId="0" borderId="17" xfId="1" applyFont="1" applyFill="1" applyBorder="1" applyAlignment="1" applyProtection="1">
      <alignment vertical="center" wrapText="1"/>
    </xf>
    <xf numFmtId="0" fontId="5" fillId="10" borderId="54" xfId="1" applyNumberFormat="1" applyFont="1" applyFill="1" applyBorder="1" applyAlignment="1" applyProtection="1">
      <alignment horizontal="center" vertical="center" wrapText="1"/>
    </xf>
    <xf numFmtId="0" fontId="0" fillId="0" borderId="32" xfId="0" applyNumberFormat="1" applyBorder="1" applyAlignment="1">
      <alignment horizontal="left" vertical="center" wrapText="1"/>
    </xf>
    <xf numFmtId="0" fontId="31" fillId="0" borderId="41" xfId="0" applyNumberFormat="1" applyFont="1" applyBorder="1" applyAlignment="1">
      <alignment horizontal="justify" vertical="center"/>
    </xf>
    <xf numFmtId="49" fontId="30" fillId="0" borderId="39" xfId="0" quotePrefix="1" applyNumberFormat="1" applyFont="1" applyBorder="1" applyAlignment="1">
      <alignment vertical="center" wrapText="1"/>
    </xf>
    <xf numFmtId="49" fontId="30" fillId="0" borderId="68" xfId="0" quotePrefix="1" applyNumberFormat="1" applyFont="1" applyBorder="1" applyAlignment="1">
      <alignment vertical="center" wrapText="1"/>
    </xf>
    <xf numFmtId="164" fontId="33" fillId="0" borderId="32" xfId="0" applyFont="1" applyBorder="1" applyAlignment="1">
      <alignment horizontal="justify" vertical="center"/>
    </xf>
    <xf numFmtId="0" fontId="0" fillId="0" borderId="6" xfId="0" applyNumberFormat="1" applyFill="1" applyBorder="1" applyAlignment="1">
      <alignment vertical="top" wrapText="1"/>
    </xf>
    <xf numFmtId="0" fontId="0" fillId="0" borderId="82" xfId="0" applyNumberFormat="1" applyFill="1" applyBorder="1" applyAlignment="1">
      <alignment vertical="top" wrapText="1"/>
    </xf>
    <xf numFmtId="0" fontId="4" fillId="5" borderId="52" xfId="0" applyNumberFormat="1" applyFont="1" applyFill="1" applyBorder="1" applyAlignment="1" applyProtection="1">
      <alignment vertical="center" wrapText="1"/>
    </xf>
    <xf numFmtId="0" fontId="37" fillId="5" borderId="27" xfId="0" applyNumberFormat="1" applyFont="1" applyFill="1" applyBorder="1" applyAlignment="1" applyProtection="1">
      <alignment vertical="center" wrapText="1"/>
    </xf>
    <xf numFmtId="0" fontId="36" fillId="5" borderId="27" xfId="0" applyNumberFormat="1" applyFont="1" applyFill="1" applyBorder="1" applyAlignment="1" applyProtection="1">
      <alignment vertical="center" wrapText="1"/>
    </xf>
    <xf numFmtId="164" fontId="29" fillId="0" borderId="27" xfId="0" applyFont="1" applyBorder="1" applyAlignment="1">
      <alignment vertical="center" wrapText="1"/>
    </xf>
    <xf numFmtId="0" fontId="36" fillId="5" borderId="29" xfId="0" applyNumberFormat="1" applyFont="1" applyFill="1" applyBorder="1" applyAlignment="1" applyProtection="1">
      <alignment horizontal="center" vertical="center" wrapText="1"/>
    </xf>
    <xf numFmtId="164" fontId="36" fillId="5" borderId="31" xfId="0" applyFont="1" applyFill="1" applyBorder="1" applyAlignment="1" applyProtection="1">
      <alignment horizontal="center" vertical="center" wrapText="1"/>
    </xf>
    <xf numFmtId="164" fontId="35" fillId="0" borderId="29" xfId="0" applyFont="1" applyBorder="1" applyProtection="1"/>
    <xf numFmtId="164" fontId="35" fillId="0" borderId="13" xfId="0" applyFont="1" applyBorder="1" applyProtection="1"/>
    <xf numFmtId="164" fontId="29" fillId="0" borderId="14" xfId="0" applyFont="1" applyBorder="1" applyAlignment="1">
      <alignment vertical="center" wrapText="1"/>
    </xf>
    <xf numFmtId="164" fontId="35" fillId="0" borderId="29" xfId="0" applyFont="1" applyBorder="1" applyAlignment="1" applyProtection="1">
      <alignment horizontal="center"/>
    </xf>
    <xf numFmtId="164" fontId="19" fillId="10" borderId="27" xfId="0" applyFont="1" applyFill="1" applyBorder="1" applyAlignment="1" applyProtection="1">
      <alignment horizontal="center" vertical="center" wrapText="1"/>
    </xf>
    <xf numFmtId="0" fontId="4" fillId="5" borderId="82" xfId="0" applyNumberFormat="1" applyFont="1" applyFill="1" applyBorder="1" applyAlignment="1" applyProtection="1">
      <alignment horizontal="center" vertical="center" wrapText="1"/>
    </xf>
    <xf numFmtId="0" fontId="16" fillId="10" borderId="29" xfId="0" applyNumberFormat="1" applyFont="1" applyFill="1" applyBorder="1" applyAlignment="1" applyProtection="1">
      <alignment horizontal="center" vertical="center" wrapText="1"/>
    </xf>
    <xf numFmtId="164" fontId="19" fillId="10" borderId="27" xfId="0" applyFont="1" applyFill="1" applyBorder="1" applyAlignment="1" applyProtection="1">
      <alignment horizontal="center" vertical="center" wrapText="1"/>
    </xf>
    <xf numFmtId="0" fontId="35" fillId="0" borderId="27" xfId="0" applyNumberFormat="1" applyFont="1" applyBorder="1" applyAlignment="1" applyProtection="1">
      <alignment vertical="center" wrapText="1"/>
      <protection locked="0"/>
    </xf>
    <xf numFmtId="0" fontId="37" fillId="0" borderId="31" xfId="0" applyNumberFormat="1" applyFont="1" applyFill="1" applyBorder="1" applyAlignment="1" applyProtection="1">
      <alignment horizontal="center" vertical="center" wrapText="1"/>
      <protection locked="0"/>
    </xf>
    <xf numFmtId="164" fontId="40" fillId="0" borderId="31" xfId="0" applyFont="1" applyFill="1" applyBorder="1" applyAlignment="1" applyProtection="1">
      <alignment vertical="center" wrapText="1"/>
      <protection locked="0"/>
    </xf>
    <xf numFmtId="0" fontId="35" fillId="0" borderId="31" xfId="0" applyNumberFormat="1" applyFont="1" applyFill="1" applyBorder="1" applyAlignment="1" applyProtection="1">
      <alignment horizontal="center" wrapText="1"/>
      <protection locked="0"/>
    </xf>
    <xf numFmtId="164" fontId="40" fillId="0" borderId="27" xfId="0" applyFont="1" applyFill="1" applyBorder="1" applyAlignment="1" applyProtection="1">
      <alignment vertical="center" wrapText="1"/>
      <protection locked="0"/>
    </xf>
    <xf numFmtId="0" fontId="40" fillId="0" borderId="27" xfId="0" applyNumberFormat="1" applyFont="1" applyFill="1" applyBorder="1" applyAlignment="1" applyProtection="1">
      <alignment horizontal="center" vertical="center" wrapText="1"/>
      <protection locked="0"/>
    </xf>
    <xf numFmtId="164" fontId="40" fillId="0" borderId="31" xfId="0" applyFont="1" applyFill="1" applyBorder="1" applyAlignment="1" applyProtection="1">
      <alignment horizontal="center" vertical="center" wrapText="1"/>
      <protection locked="0"/>
    </xf>
    <xf numFmtId="164" fontId="35" fillId="0" borderId="27" xfId="0" applyFont="1" applyFill="1" applyBorder="1" applyAlignment="1" applyProtection="1">
      <alignment horizontal="justify" vertical="center" wrapText="1"/>
      <protection locked="0"/>
    </xf>
    <xf numFmtId="164" fontId="41" fillId="0" borderId="27" xfId="0" applyFont="1" applyFill="1" applyBorder="1" applyAlignment="1" applyProtection="1">
      <alignment vertical="center" wrapText="1"/>
      <protection locked="0"/>
    </xf>
    <xf numFmtId="0" fontId="40" fillId="0" borderId="31" xfId="0" applyNumberFormat="1" applyFont="1" applyFill="1" applyBorder="1" applyAlignment="1" applyProtection="1">
      <alignment horizontal="center" vertical="center" wrapText="1"/>
      <protection locked="0"/>
    </xf>
    <xf numFmtId="164" fontId="35" fillId="0" borderId="27" xfId="0" applyFont="1" applyBorder="1" applyAlignment="1" applyProtection="1">
      <alignment vertical="center" wrapText="1"/>
      <protection locked="0"/>
    </xf>
    <xf numFmtId="0" fontId="35" fillId="0" borderId="31" xfId="0" applyNumberFormat="1" applyFont="1" applyBorder="1" applyAlignment="1" applyProtection="1">
      <alignment horizontal="center" vertical="center" wrapText="1"/>
      <protection locked="0"/>
    </xf>
    <xf numFmtId="0" fontId="35" fillId="0" borderId="27" xfId="0" applyNumberFormat="1" applyFont="1" applyFill="1" applyBorder="1" applyAlignment="1" applyProtection="1">
      <alignment horizontal="left" vertical="center" wrapText="1"/>
      <protection locked="0"/>
    </xf>
    <xf numFmtId="164" fontId="35" fillId="0" borderId="27" xfId="0" applyFont="1" applyBorder="1" applyProtection="1">
      <protection locked="0"/>
    </xf>
    <xf numFmtId="164" fontId="35" fillId="0" borderId="31" xfId="0" applyFont="1" applyBorder="1" applyProtection="1">
      <protection locked="0"/>
    </xf>
    <xf numFmtId="0" fontId="37" fillId="5" borderId="27" xfId="0" applyNumberFormat="1" applyFont="1" applyFill="1" applyBorder="1" applyAlignment="1" applyProtection="1">
      <alignment vertical="center" wrapText="1"/>
      <protection locked="0"/>
    </xf>
    <xf numFmtId="164" fontId="36" fillId="5" borderId="31" xfId="0" applyFont="1" applyFill="1" applyBorder="1" applyAlignment="1" applyProtection="1">
      <alignment horizontal="center" vertical="center" wrapText="1"/>
      <protection locked="0"/>
    </xf>
    <xf numFmtId="0" fontId="36" fillId="5" borderId="27" xfId="0" applyNumberFormat="1" applyFont="1" applyFill="1" applyBorder="1" applyAlignment="1" applyProtection="1">
      <alignment vertical="center" wrapText="1"/>
      <protection locked="0"/>
    </xf>
    <xf numFmtId="0" fontId="36" fillId="5" borderId="31" xfId="0" applyNumberFormat="1" applyFont="1" applyFill="1" applyBorder="1" applyAlignment="1" applyProtection="1">
      <alignment vertical="center" wrapText="1"/>
      <protection locked="0"/>
    </xf>
    <xf numFmtId="164" fontId="35" fillId="0" borderId="14" xfId="0" applyFont="1" applyBorder="1" applyProtection="1">
      <protection locked="0"/>
    </xf>
    <xf numFmtId="164" fontId="35" fillId="0" borderId="44" xfId="0" applyFont="1" applyBorder="1" applyProtection="1">
      <protection locked="0"/>
    </xf>
    <xf numFmtId="0" fontId="37" fillId="5" borderId="28" xfId="0" applyNumberFormat="1" applyFont="1" applyFill="1" applyBorder="1" applyAlignment="1" applyProtection="1">
      <alignment vertical="center" wrapText="1"/>
    </xf>
    <xf numFmtId="0" fontId="35" fillId="0" borderId="28" xfId="0" applyNumberFormat="1" applyFont="1" applyBorder="1" applyAlignment="1" applyProtection="1">
      <alignment vertical="center" wrapText="1"/>
      <protection locked="0"/>
    </xf>
    <xf numFmtId="164" fontId="40" fillId="0" borderId="28" xfId="0" applyFont="1" applyFill="1" applyBorder="1" applyAlignment="1" applyProtection="1">
      <alignment vertical="center" wrapText="1"/>
      <protection locked="0"/>
    </xf>
    <xf numFmtId="0" fontId="40" fillId="0" borderId="28" xfId="0" applyNumberFormat="1" applyFont="1" applyFill="1" applyBorder="1" applyAlignment="1" applyProtection="1">
      <alignment horizontal="center" vertical="center" wrapText="1"/>
      <protection locked="0"/>
    </xf>
    <xf numFmtId="164" fontId="35" fillId="0" borderId="28" xfId="0" applyFont="1" applyFill="1" applyBorder="1" applyAlignment="1" applyProtection="1">
      <alignment horizontal="justify" vertical="center" wrapText="1"/>
      <protection locked="0"/>
    </xf>
    <xf numFmtId="164" fontId="41" fillId="0" borderId="28" xfId="0" applyFont="1" applyFill="1" applyBorder="1" applyAlignment="1" applyProtection="1">
      <alignment vertical="center" wrapText="1"/>
      <protection locked="0"/>
    </xf>
    <xf numFmtId="164" fontId="35" fillId="0" borderId="28" xfId="0" applyFont="1" applyBorder="1" applyAlignment="1" applyProtection="1">
      <alignment vertical="center" wrapText="1"/>
      <protection locked="0"/>
    </xf>
    <xf numFmtId="0" fontId="35" fillId="0" borderId="28" xfId="0" applyNumberFormat="1" applyFont="1" applyFill="1" applyBorder="1" applyAlignment="1" applyProtection="1">
      <alignment horizontal="left" vertical="center" wrapText="1"/>
      <protection locked="0"/>
    </xf>
    <xf numFmtId="164" fontId="35" fillId="0" borderId="28" xfId="0" applyFont="1" applyBorder="1" applyProtection="1">
      <protection locked="0"/>
    </xf>
    <xf numFmtId="0" fontId="37" fillId="5" borderId="28" xfId="0" applyNumberFormat="1" applyFont="1" applyFill="1" applyBorder="1" applyAlignment="1" applyProtection="1">
      <alignment vertical="center" wrapText="1"/>
      <protection locked="0"/>
    </xf>
    <xf numFmtId="0" fontId="36" fillId="5" borderId="28" xfId="0" applyNumberFormat="1" applyFont="1" applyFill="1" applyBorder="1" applyAlignment="1" applyProtection="1">
      <alignment vertical="center" wrapText="1"/>
      <protection locked="0"/>
    </xf>
    <xf numFmtId="164" fontId="35" fillId="0" borderId="15" xfId="0" applyFont="1" applyBorder="1" applyProtection="1">
      <protection locked="0"/>
    </xf>
    <xf numFmtId="164" fontId="19" fillId="10" borderId="58" xfId="0" applyFont="1" applyFill="1" applyBorder="1" applyAlignment="1" applyProtection="1">
      <alignment horizontal="center" vertical="center" wrapText="1"/>
    </xf>
    <xf numFmtId="164" fontId="26" fillId="10" borderId="80" xfId="0" applyFont="1" applyFill="1" applyBorder="1" applyAlignment="1" applyProtection="1">
      <alignment horizontal="center" vertical="center"/>
    </xf>
    <xf numFmtId="164" fontId="26" fillId="10" borderId="81" xfId="0" applyFont="1" applyFill="1" applyBorder="1" applyAlignment="1" applyProtection="1">
      <alignment horizontal="center" vertical="center"/>
    </xf>
    <xf numFmtId="164" fontId="26" fillId="10" borderId="79" xfId="0" applyFont="1" applyFill="1" applyBorder="1" applyAlignment="1" applyProtection="1">
      <alignment horizontal="center" vertical="center"/>
    </xf>
    <xf numFmtId="164" fontId="3" fillId="6" borderId="48" xfId="0" applyFont="1" applyFill="1" applyBorder="1" applyAlignment="1" applyProtection="1">
      <alignment horizontal="center"/>
    </xf>
    <xf numFmtId="164" fontId="3" fillId="6" borderId="49" xfId="0" applyFont="1" applyFill="1" applyBorder="1" applyAlignment="1" applyProtection="1">
      <alignment horizontal="center"/>
    </xf>
    <xf numFmtId="164" fontId="3" fillId="6" borderId="50" xfId="0" applyFont="1" applyFill="1" applyBorder="1" applyAlignment="1" applyProtection="1">
      <alignment horizontal="center"/>
    </xf>
    <xf numFmtId="164" fontId="3" fillId="6" borderId="38" xfId="0" applyFont="1" applyFill="1" applyBorder="1" applyAlignment="1" applyProtection="1">
      <alignment horizontal="center"/>
    </xf>
    <xf numFmtId="164" fontId="3" fillId="6" borderId="0" xfId="0" applyFont="1" applyFill="1" applyBorder="1" applyAlignment="1" applyProtection="1">
      <alignment horizontal="center"/>
    </xf>
    <xf numFmtId="164" fontId="3" fillId="6" borderId="5" xfId="0" applyFont="1" applyFill="1" applyBorder="1" applyAlignment="1" applyProtection="1">
      <alignment horizontal="center"/>
    </xf>
    <xf numFmtId="164" fontId="3" fillId="6" borderId="42" xfId="0" applyFont="1" applyFill="1" applyBorder="1" applyAlignment="1" applyProtection="1">
      <alignment horizontal="center"/>
    </xf>
    <xf numFmtId="164" fontId="3" fillId="6" borderId="61" xfId="0" applyFont="1" applyFill="1" applyBorder="1" applyAlignment="1" applyProtection="1">
      <alignment horizontal="center"/>
    </xf>
    <xf numFmtId="164" fontId="3" fillId="6" borderId="3" xfId="0" applyFont="1" applyFill="1" applyBorder="1" applyAlignment="1" applyProtection="1">
      <alignment horizontal="center"/>
    </xf>
    <xf numFmtId="164" fontId="0" fillId="0" borderId="59" xfId="0" applyBorder="1" applyAlignment="1">
      <alignment vertical="center" wrapText="1"/>
    </xf>
    <xf numFmtId="164" fontId="0" fillId="0" borderId="38" xfId="0" applyBorder="1" applyAlignment="1">
      <alignment vertical="center" wrapText="1"/>
    </xf>
    <xf numFmtId="164" fontId="0" fillId="0" borderId="24" xfId="0" applyBorder="1" applyAlignment="1">
      <alignment vertical="center" wrapText="1"/>
    </xf>
    <xf numFmtId="164" fontId="0" fillId="0" borderId="30" xfId="0" applyBorder="1" applyAlignment="1">
      <alignment vertical="center"/>
    </xf>
    <xf numFmtId="164" fontId="0" fillId="0" borderId="60" xfId="0" applyBorder="1" applyAlignment="1">
      <alignment vertical="center"/>
    </xf>
    <xf numFmtId="164" fontId="0" fillId="0" borderId="21" xfId="0" applyBorder="1" applyAlignment="1">
      <alignment vertical="center"/>
    </xf>
    <xf numFmtId="164" fontId="0" fillId="0" borderId="30" xfId="0" applyBorder="1" applyAlignment="1">
      <alignment vertical="center" wrapText="1"/>
    </xf>
    <xf numFmtId="164" fontId="0" fillId="0" borderId="60" xfId="0" applyBorder="1" applyAlignment="1">
      <alignment vertical="center" wrapText="1"/>
    </xf>
    <xf numFmtId="164" fontId="0" fillId="0" borderId="21" xfId="0" applyBorder="1" applyAlignment="1">
      <alignment vertical="center" wrapText="1"/>
    </xf>
    <xf numFmtId="164" fontId="0" fillId="0" borderId="30" xfId="0" applyFill="1" applyBorder="1" applyAlignment="1">
      <alignment vertical="center"/>
    </xf>
    <xf numFmtId="164" fontId="0" fillId="0" borderId="60" xfId="0" applyFill="1" applyBorder="1" applyAlignment="1">
      <alignment vertical="center"/>
    </xf>
    <xf numFmtId="164" fontId="0" fillId="0" borderId="21" xfId="0" applyFill="1" applyBorder="1" applyAlignment="1">
      <alignment vertical="center"/>
    </xf>
    <xf numFmtId="164" fontId="0" fillId="0" borderId="28" xfId="0" applyBorder="1" applyAlignment="1">
      <alignment horizontal="left" vertical="center"/>
    </xf>
    <xf numFmtId="164" fontId="0" fillId="0" borderId="58" xfId="0" applyBorder="1" applyAlignment="1">
      <alignment horizontal="left" vertical="center"/>
    </xf>
    <xf numFmtId="0" fontId="0" fillId="0" borderId="28" xfId="0" applyNumberFormat="1" applyBorder="1" applyAlignment="1">
      <alignment horizontal="left" vertical="center" wrapText="1"/>
    </xf>
    <xf numFmtId="0" fontId="0" fillId="0" borderId="58" xfId="0" applyNumberFormat="1" applyBorder="1" applyAlignment="1">
      <alignment horizontal="left" vertical="center" wrapText="1"/>
    </xf>
    <xf numFmtId="164" fontId="0" fillId="0" borderId="30" xfId="0" applyFill="1" applyBorder="1" applyAlignment="1">
      <alignment vertical="center" wrapText="1"/>
    </xf>
    <xf numFmtId="164" fontId="0" fillId="0" borderId="60" xfId="0" applyFill="1" applyBorder="1" applyAlignment="1">
      <alignment vertical="center" wrapText="1"/>
    </xf>
    <xf numFmtId="164" fontId="0" fillId="0" borderId="21" xfId="0" applyFill="1" applyBorder="1" applyAlignment="1">
      <alignment vertical="center" wrapText="1"/>
    </xf>
    <xf numFmtId="0" fontId="0" fillId="0" borderId="28" xfId="0" applyNumberFormat="1" applyBorder="1" applyAlignment="1">
      <alignment horizontal="left" wrapText="1"/>
    </xf>
    <xf numFmtId="0" fontId="0" fillId="0" borderId="58" xfId="0" applyNumberFormat="1" applyBorder="1" applyAlignment="1">
      <alignment horizontal="left" wrapText="1"/>
    </xf>
    <xf numFmtId="0" fontId="0" fillId="0" borderId="28" xfId="0" applyNumberFormat="1" applyBorder="1" applyAlignment="1">
      <alignment vertical="center" wrapText="1"/>
    </xf>
    <xf numFmtId="0" fontId="0" fillId="0" borderId="58" xfId="0" applyNumberFormat="1" applyBorder="1" applyAlignment="1">
      <alignment vertical="center" wrapText="1"/>
    </xf>
    <xf numFmtId="164" fontId="35" fillId="0" borderId="30" xfId="0" applyFont="1" applyBorder="1" applyAlignment="1">
      <alignment vertical="center" wrapText="1"/>
    </xf>
    <xf numFmtId="164" fontId="35" fillId="0" borderId="60" xfId="0" applyFont="1" applyBorder="1" applyAlignment="1">
      <alignment vertical="center" wrapText="1"/>
    </xf>
    <xf numFmtId="164" fontId="35" fillId="0" borderId="21" xfId="0" applyFont="1" applyBorder="1" applyAlignment="1">
      <alignment vertical="center" wrapText="1"/>
    </xf>
    <xf numFmtId="0" fontId="0" fillId="0" borderId="9" xfId="0" applyNumberFormat="1" applyBorder="1" applyAlignment="1">
      <alignment horizontal="left"/>
    </xf>
    <xf numFmtId="0" fontId="0" fillId="0" borderId="12" xfId="0" applyNumberFormat="1" applyBorder="1" applyAlignment="1">
      <alignment horizontal="left"/>
    </xf>
    <xf numFmtId="0" fontId="0" fillId="0" borderId="15" xfId="0" applyNumberFormat="1" applyBorder="1" applyAlignment="1">
      <alignment vertical="center" wrapText="1"/>
    </xf>
    <xf numFmtId="0" fontId="0" fillId="0" borderId="17" xfId="0" applyNumberFormat="1" applyBorder="1" applyAlignment="1">
      <alignment vertical="center" wrapText="1"/>
    </xf>
    <xf numFmtId="0" fontId="0" fillId="0" borderId="15" xfId="0" applyNumberFormat="1" applyBorder="1" applyAlignment="1">
      <alignment horizontal="left" vertical="center" wrapText="1"/>
    </xf>
    <xf numFmtId="0" fontId="0" fillId="0" borderId="56" xfId="0" applyNumberFormat="1" applyBorder="1" applyAlignment="1">
      <alignment horizontal="left" vertical="center" wrapText="1"/>
    </xf>
    <xf numFmtId="164" fontId="0" fillId="0" borderId="9" xfId="0" applyBorder="1" applyAlignment="1">
      <alignment horizontal="left" vertical="center"/>
    </xf>
    <xf numFmtId="164" fontId="0" fillId="0" borderId="12" xfId="0" applyBorder="1" applyAlignment="1">
      <alignment horizontal="left" vertical="center"/>
    </xf>
    <xf numFmtId="164" fontId="0" fillId="0" borderId="28" xfId="0" applyBorder="1" applyAlignment="1">
      <alignment horizontal="left"/>
    </xf>
    <xf numFmtId="164" fontId="0" fillId="0" borderId="58" xfId="0" applyBorder="1" applyAlignment="1">
      <alignment horizontal="left"/>
    </xf>
    <xf numFmtId="0" fontId="29" fillId="0" borderId="28" xfId="0" applyNumberFormat="1" applyFont="1" applyBorder="1" applyAlignment="1">
      <alignment horizontal="left" vertical="center" wrapText="1"/>
    </xf>
    <xf numFmtId="0" fontId="29" fillId="0" borderId="58" xfId="0" applyNumberFormat="1" applyFont="1" applyBorder="1" applyAlignment="1">
      <alignment horizontal="left" vertical="center" wrapText="1"/>
    </xf>
    <xf numFmtId="164" fontId="35" fillId="0" borderId="28" xfId="0" applyFont="1" applyBorder="1" applyAlignment="1">
      <alignment horizontal="left" vertical="top" wrapText="1"/>
    </xf>
    <xf numFmtId="164" fontId="35" fillId="0" borderId="58" xfId="0" applyFont="1" applyBorder="1" applyAlignment="1">
      <alignment horizontal="left" vertical="top" wrapText="1"/>
    </xf>
    <xf numFmtId="164" fontId="35" fillId="0" borderId="32" xfId="0" applyFont="1" applyBorder="1" applyAlignment="1">
      <alignment vertical="top" wrapText="1"/>
    </xf>
    <xf numFmtId="164" fontId="35" fillId="0" borderId="56" xfId="0" applyFont="1" applyBorder="1" applyAlignment="1">
      <alignment vertical="top" wrapText="1"/>
    </xf>
    <xf numFmtId="164" fontId="0" fillId="0" borderId="9" xfId="0" applyBorder="1" applyAlignment="1">
      <alignment horizontal="left" wrapText="1"/>
    </xf>
    <xf numFmtId="164" fontId="0" fillId="0" borderId="12" xfId="0" applyBorder="1" applyAlignment="1">
      <alignment horizontal="left" wrapText="1"/>
    </xf>
    <xf numFmtId="0" fontId="0" fillId="0" borderId="28" xfId="0" applyNumberFormat="1" applyBorder="1" applyAlignment="1">
      <alignment horizontal="left"/>
    </xf>
    <xf numFmtId="0" fontId="0" fillId="0" borderId="58" xfId="0" applyNumberFormat="1" applyBorder="1" applyAlignment="1">
      <alignment horizontal="left"/>
    </xf>
    <xf numFmtId="164" fontId="8" fillId="5" borderId="4" xfId="0" applyFont="1" applyFill="1" applyBorder="1" applyAlignment="1" applyProtection="1">
      <alignment horizontal="center" vertical="center" wrapText="1"/>
    </xf>
    <xf numFmtId="164" fontId="8" fillId="5" borderId="2" xfId="0" applyFont="1" applyFill="1" applyBorder="1" applyAlignment="1" applyProtection="1">
      <alignment horizontal="center" vertical="center" wrapText="1"/>
    </xf>
    <xf numFmtId="164" fontId="2" fillId="7" borderId="39" xfId="0" applyFont="1" applyFill="1" applyBorder="1" applyAlignment="1" applyProtection="1">
      <alignment horizontal="center" vertical="center" wrapText="1"/>
      <protection locked="0"/>
    </xf>
    <xf numFmtId="164" fontId="2" fillId="7" borderId="23" xfId="0" applyFont="1" applyFill="1" applyBorder="1" applyAlignment="1" applyProtection="1">
      <alignment horizontal="center" vertical="center" wrapText="1"/>
      <protection locked="0"/>
    </xf>
    <xf numFmtId="164" fontId="5" fillId="10" borderId="4" xfId="1" applyFont="1" applyFill="1" applyBorder="1" applyAlignment="1" applyProtection="1">
      <alignment horizontal="center" vertical="center" wrapText="1"/>
    </xf>
    <xf numFmtId="164" fontId="5" fillId="10" borderId="2" xfId="1" applyFont="1" applyFill="1" applyBorder="1" applyAlignment="1" applyProtection="1">
      <alignment horizontal="center" vertical="center" wrapText="1"/>
    </xf>
    <xf numFmtId="164" fontId="4" fillId="5" borderId="48" xfId="0" applyFont="1" applyFill="1" applyBorder="1" applyAlignment="1" applyProtection="1">
      <alignment horizontal="center" vertical="center" wrapText="1"/>
    </xf>
    <xf numFmtId="164" fontId="4" fillId="5" borderId="49" xfId="0" applyFont="1" applyFill="1" applyBorder="1" applyAlignment="1" applyProtection="1">
      <alignment horizontal="center" vertical="center" wrapText="1"/>
    </xf>
    <xf numFmtId="164" fontId="4" fillId="5" borderId="50" xfId="0" applyFont="1" applyFill="1" applyBorder="1" applyAlignment="1" applyProtection="1">
      <alignment horizontal="center" vertical="center" wrapText="1"/>
    </xf>
    <xf numFmtId="49" fontId="30" fillId="0" borderId="32" xfId="0" quotePrefix="1" applyNumberFormat="1" applyFont="1" applyBorder="1" applyAlignment="1">
      <alignment vertical="center" wrapText="1"/>
    </xf>
    <xf numFmtId="49" fontId="30" fillId="0" borderId="41" xfId="0" quotePrefix="1" applyNumberFormat="1" applyFont="1" applyBorder="1" applyAlignment="1">
      <alignment vertical="center" wrapText="1"/>
    </xf>
    <xf numFmtId="49" fontId="30" fillId="0" borderId="19" xfId="0" quotePrefix="1" applyNumberFormat="1" applyFont="1" applyBorder="1" applyAlignment="1">
      <alignment vertical="center" wrapText="1"/>
    </xf>
    <xf numFmtId="164" fontId="33" fillId="0" borderId="32" xfId="0" applyFont="1" applyBorder="1" applyAlignment="1">
      <alignment vertical="center"/>
    </xf>
    <xf numFmtId="164" fontId="33" fillId="0" borderId="41" xfId="0" applyFont="1" applyBorder="1" applyAlignment="1">
      <alignment vertical="center"/>
    </xf>
    <xf numFmtId="164" fontId="33" fillId="0" borderId="19" xfId="0" applyFont="1" applyBorder="1" applyAlignment="1">
      <alignment vertical="center"/>
    </xf>
    <xf numFmtId="164" fontId="4" fillId="5" borderId="4" xfId="1" applyFont="1" applyFill="1" applyBorder="1" applyAlignment="1" applyProtection="1">
      <alignment horizontal="center" vertical="center" wrapText="1"/>
    </xf>
    <xf numFmtId="164" fontId="4" fillId="5" borderId="2" xfId="1" applyFont="1" applyFill="1" applyBorder="1" applyAlignment="1" applyProtection="1">
      <alignment horizontal="center" vertical="center" wrapText="1"/>
    </xf>
    <xf numFmtId="164" fontId="6" fillId="8" borderId="51" xfId="1" applyFont="1" applyFill="1" applyBorder="1" applyAlignment="1" applyProtection="1">
      <alignment horizontal="left" vertical="center" wrapText="1"/>
    </xf>
    <xf numFmtId="164" fontId="6" fillId="8" borderId="4" xfId="1" applyFont="1" applyFill="1" applyBorder="1" applyAlignment="1" applyProtection="1">
      <alignment horizontal="center" vertical="center" wrapText="1"/>
    </xf>
    <xf numFmtId="164" fontId="6" fillId="8" borderId="2" xfId="1" applyFont="1" applyFill="1" applyBorder="1" applyAlignment="1" applyProtection="1">
      <alignment horizontal="center" vertical="center" wrapText="1"/>
    </xf>
    <xf numFmtId="164" fontId="2" fillId="7" borderId="0" xfId="1" applyFont="1" applyFill="1" applyBorder="1" applyAlignment="1" applyProtection="1">
      <alignment horizontal="center" vertical="center" wrapText="1"/>
      <protection locked="0"/>
    </xf>
    <xf numFmtId="164" fontId="2" fillId="7" borderId="5" xfId="1" applyFont="1" applyFill="1" applyBorder="1" applyAlignment="1" applyProtection="1">
      <alignment horizontal="center" vertical="center" wrapText="1"/>
      <protection locked="0"/>
    </xf>
    <xf numFmtId="0" fontId="0" fillId="0" borderId="28" xfId="0" applyNumberFormat="1" applyBorder="1"/>
    <xf numFmtId="0" fontId="0" fillId="0" borderId="58" xfId="0" applyNumberFormat="1" applyBorder="1"/>
    <xf numFmtId="0" fontId="0" fillId="0" borderId="28" xfId="0" applyNumberFormat="1" applyBorder="1" applyAlignment="1">
      <alignment wrapText="1"/>
    </xf>
    <xf numFmtId="0" fontId="0" fillId="0" borderId="58" xfId="0" applyNumberFormat="1" applyBorder="1" applyAlignment="1">
      <alignment wrapText="1"/>
    </xf>
    <xf numFmtId="0" fontId="0" fillId="0" borderId="32" xfId="0" applyNumberFormat="1" applyBorder="1" applyAlignment="1">
      <alignment wrapText="1"/>
    </xf>
    <xf numFmtId="0" fontId="0" fillId="0" borderId="56" xfId="0" applyNumberFormat="1" applyBorder="1" applyAlignment="1">
      <alignment wrapText="1"/>
    </xf>
    <xf numFmtId="164" fontId="8" fillId="2" borderId="9" xfId="0" applyFont="1" applyFill="1" applyBorder="1" applyAlignment="1">
      <alignment horizontal="center" vertical="center" wrapText="1"/>
    </xf>
    <xf numFmtId="164" fontId="8" fillId="2" borderId="10" xfId="0" applyFont="1" applyFill="1" applyBorder="1" applyAlignment="1">
      <alignment horizontal="center" vertical="center" wrapText="1"/>
    </xf>
    <xf numFmtId="164" fontId="8" fillId="2" borderId="12" xfId="0" applyFont="1" applyFill="1" applyBorder="1" applyAlignment="1">
      <alignment horizontal="center" vertical="center" wrapText="1"/>
    </xf>
    <xf numFmtId="164" fontId="8" fillId="2" borderId="28" xfId="0" applyFont="1" applyFill="1" applyBorder="1" applyAlignment="1">
      <alignment horizontal="center" vertical="center" wrapText="1"/>
    </xf>
    <xf numFmtId="164" fontId="8" fillId="2" borderId="57" xfId="0" applyFont="1" applyFill="1" applyBorder="1" applyAlignment="1">
      <alignment horizontal="center" vertical="center" wrapText="1"/>
    </xf>
    <xf numFmtId="164" fontId="8" fillId="2" borderId="58" xfId="0" applyFont="1" applyFill="1" applyBorder="1" applyAlignment="1">
      <alignment horizontal="center" vertical="center" wrapText="1"/>
    </xf>
    <xf numFmtId="164" fontId="8" fillId="2" borderId="15" xfId="0" applyFont="1" applyFill="1" applyBorder="1" applyAlignment="1">
      <alignment horizontal="center" vertical="center" wrapText="1"/>
    </xf>
    <xf numFmtId="164" fontId="8" fillId="2" borderId="16" xfId="0" applyFont="1" applyFill="1" applyBorder="1" applyAlignment="1">
      <alignment horizontal="center" vertical="center" wrapText="1"/>
    </xf>
    <xf numFmtId="164" fontId="8" fillId="2" borderId="17" xfId="0" applyFont="1" applyFill="1" applyBorder="1" applyAlignment="1">
      <alignment horizontal="center" vertical="center" wrapText="1"/>
    </xf>
    <xf numFmtId="164" fontId="8" fillId="2" borderId="7" xfId="0" applyFont="1" applyFill="1" applyBorder="1" applyAlignment="1">
      <alignment horizontal="left" vertical="center" wrapText="1"/>
    </xf>
    <xf numFmtId="164" fontId="8" fillId="2" borderId="8" xfId="0" applyFont="1" applyFill="1" applyBorder="1" applyAlignment="1">
      <alignment horizontal="left" vertical="center" wrapText="1"/>
    </xf>
    <xf numFmtId="164" fontId="8" fillId="2" borderId="29" xfId="0" applyFont="1" applyFill="1" applyBorder="1" applyAlignment="1">
      <alignment horizontal="left" vertical="center" wrapText="1"/>
    </xf>
    <xf numFmtId="164" fontId="8" fillId="2" borderId="27" xfId="0" applyFont="1" applyFill="1" applyBorder="1" applyAlignment="1">
      <alignment horizontal="left" vertical="center" wrapText="1"/>
    </xf>
    <xf numFmtId="164" fontId="8" fillId="2" borderId="13" xfId="0" applyFont="1" applyFill="1" applyBorder="1" applyAlignment="1">
      <alignment horizontal="left" vertical="center" wrapText="1"/>
    </xf>
    <xf numFmtId="164" fontId="8" fillId="2" borderId="14" xfId="0" applyFont="1" applyFill="1" applyBorder="1" applyAlignment="1">
      <alignment horizontal="left" vertical="center" wrapText="1"/>
    </xf>
    <xf numFmtId="164" fontId="2" fillId="7" borderId="27" xfId="0" applyFont="1" applyFill="1" applyBorder="1" applyAlignment="1" applyProtection="1">
      <alignment horizontal="center" vertical="center" wrapText="1"/>
      <protection locked="0"/>
    </xf>
    <xf numFmtId="164" fontId="5" fillId="10" borderId="62" xfId="1" applyFont="1" applyFill="1" applyBorder="1" applyAlignment="1" applyProtection="1">
      <alignment horizontal="left" vertical="center" wrapText="1"/>
    </xf>
    <xf numFmtId="164" fontId="2" fillId="7" borderId="68" xfId="0" applyFont="1" applyFill="1" applyBorder="1" applyAlignment="1" applyProtection="1">
      <alignment horizontal="center" vertical="center" wrapText="1"/>
      <protection locked="0"/>
    </xf>
    <xf numFmtId="164" fontId="2" fillId="7" borderId="70" xfId="0" applyFont="1" applyFill="1" applyBorder="1" applyAlignment="1" applyProtection="1">
      <alignment horizontal="center" vertical="center" wrapText="1"/>
      <protection locked="0"/>
    </xf>
    <xf numFmtId="164" fontId="2" fillId="7" borderId="25" xfId="0" applyFont="1" applyFill="1" applyBorder="1" applyAlignment="1" applyProtection="1">
      <alignment horizontal="center" vertical="center" wrapText="1"/>
      <protection locked="0"/>
    </xf>
    <xf numFmtId="49" fontId="30" fillId="0" borderId="69" xfId="0" quotePrefix="1" applyNumberFormat="1" applyFont="1" applyBorder="1" applyAlignment="1">
      <alignment vertical="center" wrapText="1"/>
    </xf>
    <xf numFmtId="0" fontId="31" fillId="0" borderId="32" xfId="0" applyNumberFormat="1" applyFont="1" applyBorder="1" applyAlignment="1">
      <alignment horizontal="left" vertical="center" wrapText="1"/>
    </xf>
    <xf numFmtId="0" fontId="31" fillId="0" borderId="68" xfId="0" applyNumberFormat="1" applyFont="1" applyBorder="1" applyAlignment="1">
      <alignment horizontal="left" vertical="center" wrapText="1"/>
    </xf>
    <xf numFmtId="0" fontId="31" fillId="0" borderId="41" xfId="0" applyNumberFormat="1" applyFont="1" applyBorder="1" applyAlignment="1">
      <alignment horizontal="left" vertical="center"/>
    </xf>
    <xf numFmtId="0" fontId="31" fillId="0" borderId="39" xfId="0" applyNumberFormat="1" applyFont="1" applyBorder="1" applyAlignment="1">
      <alignment horizontal="left" vertical="center"/>
    </xf>
    <xf numFmtId="0" fontId="31" fillId="0" borderId="19" xfId="0" applyNumberFormat="1" applyFont="1" applyBorder="1" applyAlignment="1">
      <alignment horizontal="left" vertical="center"/>
    </xf>
    <xf numFmtId="0" fontId="31" fillId="0" borderId="20" xfId="0" applyNumberFormat="1" applyFont="1" applyBorder="1" applyAlignment="1">
      <alignment horizontal="left" vertical="center"/>
    </xf>
    <xf numFmtId="0" fontId="31" fillId="0" borderId="32" xfId="0" applyNumberFormat="1" applyFont="1" applyBorder="1" applyAlignment="1">
      <alignment horizontal="left" vertical="center"/>
    </xf>
    <xf numFmtId="0" fontId="31" fillId="0" borderId="68" xfId="0" applyNumberFormat="1" applyFont="1" applyBorder="1" applyAlignment="1">
      <alignment horizontal="left" vertical="center"/>
    </xf>
    <xf numFmtId="0" fontId="31" fillId="0" borderId="41" xfId="0" applyNumberFormat="1" applyFont="1" applyBorder="1" applyAlignment="1">
      <alignment horizontal="left" vertical="center" wrapText="1"/>
    </xf>
    <xf numFmtId="0" fontId="31" fillId="0" borderId="39" xfId="0" applyNumberFormat="1" applyFont="1" applyBorder="1" applyAlignment="1">
      <alignment horizontal="left" vertical="center" wrapText="1"/>
    </xf>
    <xf numFmtId="0" fontId="31" fillId="0" borderId="19" xfId="0" applyNumberFormat="1" applyFont="1" applyBorder="1" applyAlignment="1">
      <alignment horizontal="left" vertical="center" wrapText="1"/>
    </xf>
    <xf numFmtId="0" fontId="31" fillId="0" borderId="20" xfId="0" applyNumberFormat="1" applyFont="1" applyBorder="1" applyAlignment="1">
      <alignment horizontal="left" vertical="center" wrapText="1"/>
    </xf>
    <xf numFmtId="164" fontId="5" fillId="10" borderId="61" xfId="1" applyFont="1" applyFill="1" applyBorder="1" applyAlignment="1" applyProtection="1">
      <alignment horizontal="center" vertical="center" wrapText="1"/>
    </xf>
    <xf numFmtId="164" fontId="2" fillId="7" borderId="20" xfId="1" applyFont="1" applyFill="1" applyBorder="1" applyAlignment="1" applyProtection="1">
      <alignment horizontal="center" vertical="center" wrapText="1"/>
      <protection locked="0"/>
    </xf>
    <xf numFmtId="164" fontId="2" fillId="7" borderId="33" xfId="1" applyFont="1" applyFill="1" applyBorder="1" applyAlignment="1" applyProtection="1">
      <alignment horizontal="center" vertical="center" wrapText="1"/>
      <protection locked="0"/>
    </xf>
    <xf numFmtId="164" fontId="2" fillId="7" borderId="40" xfId="1" applyFont="1" applyFill="1" applyBorder="1" applyAlignment="1" applyProtection="1">
      <alignment horizontal="center" vertical="center" wrapText="1"/>
      <protection locked="0"/>
    </xf>
    <xf numFmtId="164" fontId="2" fillId="7" borderId="31" xfId="1" applyFont="1" applyFill="1" applyBorder="1" applyAlignment="1" applyProtection="1">
      <alignment horizontal="center" vertical="center" wrapText="1"/>
      <protection locked="0"/>
    </xf>
    <xf numFmtId="164" fontId="6" fillId="8" borderId="4" xfId="0" applyFont="1" applyFill="1" applyBorder="1" applyAlignment="1" applyProtection="1">
      <alignment horizontal="center" vertical="center" wrapText="1"/>
    </xf>
    <xf numFmtId="164" fontId="6" fillId="8" borderId="2" xfId="0" applyFont="1" applyFill="1" applyBorder="1" applyAlignment="1" applyProtection="1">
      <alignment horizontal="center" vertical="center" wrapText="1"/>
    </xf>
    <xf numFmtId="164" fontId="4" fillId="5" borderId="4" xfId="0" applyFont="1" applyFill="1" applyBorder="1" applyAlignment="1" applyProtection="1">
      <alignment horizontal="center" vertical="center" wrapText="1"/>
    </xf>
    <xf numFmtId="164" fontId="4" fillId="5" borderId="2" xfId="0" applyFont="1" applyFill="1" applyBorder="1" applyAlignment="1" applyProtection="1">
      <alignment horizontal="center" vertical="center" wrapText="1"/>
    </xf>
    <xf numFmtId="164" fontId="4" fillId="5" borderId="49" xfId="1" applyFont="1" applyFill="1" applyBorder="1" applyAlignment="1" applyProtection="1">
      <alignment horizontal="center" vertical="center" wrapText="1"/>
    </xf>
    <xf numFmtId="164" fontId="4" fillId="5" borderId="0" xfId="1" applyFont="1" applyFill="1" applyBorder="1" applyAlignment="1" applyProtection="1">
      <alignment horizontal="center" vertical="center" wrapText="1"/>
    </xf>
    <xf numFmtId="164" fontId="5" fillId="10" borderId="51" xfId="1" applyFont="1" applyFill="1" applyBorder="1" applyAlignment="1" applyProtection="1">
      <alignment horizontal="left" vertical="center" wrapText="1"/>
    </xf>
    <xf numFmtId="0" fontId="0" fillId="0" borderId="33" xfId="0" applyNumberFormat="1" applyBorder="1" applyAlignment="1">
      <alignment horizontal="left" vertical="center" wrapText="1"/>
    </xf>
    <xf numFmtId="164" fontId="24" fillId="0" borderId="59" xfId="0" applyFont="1" applyBorder="1" applyAlignment="1">
      <alignment vertical="center" wrapText="1"/>
    </xf>
    <xf numFmtId="164" fontId="24" fillId="0" borderId="38" xfId="0" applyFont="1" applyBorder="1" applyAlignment="1">
      <alignment vertical="center" wrapText="1"/>
    </xf>
    <xf numFmtId="164" fontId="24" fillId="0" borderId="24" xfId="0" applyFont="1" applyBorder="1" applyAlignment="1">
      <alignment vertical="center" wrapText="1"/>
    </xf>
    <xf numFmtId="164" fontId="24" fillId="0" borderId="59" xfId="0" applyFont="1" applyBorder="1" applyAlignment="1">
      <alignment vertical="center"/>
    </xf>
    <xf numFmtId="164" fontId="24" fillId="0" borderId="38" xfId="0" applyFont="1" applyBorder="1" applyAlignment="1">
      <alignment vertical="center"/>
    </xf>
    <xf numFmtId="164" fontId="24" fillId="0" borderId="24" xfId="0" applyFont="1" applyBorder="1" applyAlignment="1">
      <alignment vertical="center"/>
    </xf>
    <xf numFmtId="0" fontId="0" fillId="0" borderId="32" xfId="0" applyNumberFormat="1" applyBorder="1" applyAlignment="1">
      <alignment vertical="center" wrapText="1"/>
    </xf>
    <xf numFmtId="0" fontId="0" fillId="0" borderId="41" xfId="0" applyNumberFormat="1" applyBorder="1" applyAlignment="1">
      <alignment vertical="center" wrapText="1"/>
    </xf>
    <xf numFmtId="0" fontId="0" fillId="0" borderId="19" xfId="0" applyNumberFormat="1" applyBorder="1" applyAlignment="1">
      <alignment vertical="center" wrapText="1"/>
    </xf>
    <xf numFmtId="164" fontId="0" fillId="0" borderId="59" xfId="0" applyFont="1" applyBorder="1" applyAlignment="1">
      <alignment vertical="center" wrapText="1"/>
    </xf>
    <xf numFmtId="164" fontId="0" fillId="0" borderId="38" xfId="0" applyFont="1" applyBorder="1" applyAlignment="1">
      <alignment vertical="center" wrapText="1"/>
    </xf>
    <xf numFmtId="164" fontId="0" fillId="0" borderId="24" xfId="0" applyFont="1" applyBorder="1" applyAlignment="1">
      <alignment vertical="center" wrapText="1"/>
    </xf>
    <xf numFmtId="164" fontId="3" fillId="6" borderId="48" xfId="0" applyFont="1" applyFill="1" applyBorder="1" applyAlignment="1" applyProtection="1">
      <alignment horizontal="center" wrapText="1"/>
    </xf>
    <xf numFmtId="164" fontId="3" fillId="6" borderId="49" xfId="0" applyFont="1" applyFill="1" applyBorder="1" applyAlignment="1" applyProtection="1">
      <alignment horizontal="center" wrapText="1"/>
    </xf>
    <xf numFmtId="164" fontId="3" fillId="6" borderId="50" xfId="0" applyFont="1" applyFill="1" applyBorder="1" applyAlignment="1" applyProtection="1">
      <alignment horizontal="center" wrapText="1"/>
    </xf>
    <xf numFmtId="164" fontId="3" fillId="6" borderId="38" xfId="0" applyFont="1" applyFill="1" applyBorder="1" applyAlignment="1" applyProtection="1">
      <alignment horizontal="center" wrapText="1"/>
    </xf>
    <xf numFmtId="164" fontId="3" fillId="6" borderId="0" xfId="0" applyFont="1" applyFill="1" applyBorder="1" applyAlignment="1" applyProtection="1">
      <alignment horizontal="center" wrapText="1"/>
    </xf>
    <xf numFmtId="164" fontId="3" fillId="6" borderId="5" xfId="0" applyFont="1" applyFill="1" applyBorder="1" applyAlignment="1" applyProtection="1">
      <alignment horizontal="center" wrapText="1"/>
    </xf>
    <xf numFmtId="164" fontId="3" fillId="6" borderId="42" xfId="0" applyFont="1" applyFill="1" applyBorder="1" applyAlignment="1" applyProtection="1">
      <alignment horizontal="center" wrapText="1"/>
    </xf>
    <xf numFmtId="164" fontId="3" fillId="6" borderId="61" xfId="0" applyFont="1" applyFill="1" applyBorder="1" applyAlignment="1" applyProtection="1">
      <alignment horizontal="center" wrapText="1"/>
    </xf>
    <xf numFmtId="164" fontId="3" fillId="6" borderId="3" xfId="0" applyFont="1" applyFill="1" applyBorder="1" applyAlignment="1" applyProtection="1">
      <alignment horizontal="center" wrapText="1"/>
    </xf>
    <xf numFmtId="164" fontId="35" fillId="0" borderId="19" xfId="0" applyFont="1" applyBorder="1" applyAlignment="1">
      <alignment horizontal="left" vertical="top" wrapText="1"/>
    </xf>
    <xf numFmtId="164" fontId="35" fillId="0" borderId="55" xfId="0" applyFont="1" applyBorder="1" applyAlignment="1">
      <alignment horizontal="left" vertical="top" wrapText="1"/>
    </xf>
    <xf numFmtId="0" fontId="35" fillId="0" borderId="28" xfId="0" applyNumberFormat="1" applyFont="1" applyBorder="1" applyAlignment="1">
      <alignment horizontal="left" vertical="top" wrapText="1"/>
    </xf>
    <xf numFmtId="0" fontId="35" fillId="0" borderId="58" xfId="0" applyNumberFormat="1" applyFont="1" applyBorder="1" applyAlignment="1">
      <alignment horizontal="left" vertical="top" wrapText="1"/>
    </xf>
    <xf numFmtId="164" fontId="15" fillId="10" borderId="63" xfId="0" applyFont="1" applyFill="1" applyBorder="1" applyAlignment="1" applyProtection="1">
      <alignment horizontal="center" vertical="center" wrapText="1"/>
    </xf>
    <xf numFmtId="164" fontId="15" fillId="10" borderId="64" xfId="0" applyFont="1" applyFill="1" applyBorder="1" applyAlignment="1" applyProtection="1">
      <alignment horizontal="center" vertical="center" wrapText="1"/>
    </xf>
    <xf numFmtId="164" fontId="15" fillId="10" borderId="65" xfId="0" applyFont="1" applyFill="1" applyBorder="1" applyAlignment="1" applyProtection="1">
      <alignment horizontal="center" vertical="center" wrapText="1"/>
    </xf>
    <xf numFmtId="164" fontId="15" fillId="10" borderId="1" xfId="0" applyFont="1" applyFill="1" applyBorder="1" applyAlignment="1" applyProtection="1">
      <alignment horizontal="center" vertical="center" wrapText="1"/>
    </xf>
    <xf numFmtId="164" fontId="15" fillId="10" borderId="4" xfId="0" applyFont="1" applyFill="1" applyBorder="1" applyAlignment="1" applyProtection="1">
      <alignment horizontal="center" vertical="center" wrapText="1"/>
    </xf>
    <xf numFmtId="164" fontId="15" fillId="10" borderId="2" xfId="0" applyFont="1" applyFill="1" applyBorder="1" applyAlignment="1" applyProtection="1">
      <alignment horizontal="center" vertical="center" wrapText="1"/>
    </xf>
    <xf numFmtId="164" fontId="9" fillId="10" borderId="52" xfId="1" applyFont="1" applyFill="1" applyBorder="1" applyAlignment="1" applyProtection="1">
      <alignment horizontal="left" vertical="center" wrapText="1"/>
    </xf>
    <xf numFmtId="164" fontId="9" fillId="10" borderId="67" xfId="1" applyFont="1" applyFill="1" applyBorder="1" applyAlignment="1" applyProtection="1">
      <alignment horizontal="left" vertical="center" wrapText="1"/>
    </xf>
    <xf numFmtId="164" fontId="9" fillId="10" borderId="1" xfId="1" applyFont="1" applyFill="1" applyBorder="1" applyAlignment="1" applyProtection="1">
      <alignment horizontal="center" vertical="center" wrapText="1"/>
    </xf>
    <xf numFmtId="164" fontId="9" fillId="10" borderId="4" xfId="1" applyFont="1" applyFill="1" applyBorder="1" applyAlignment="1" applyProtection="1">
      <alignment horizontal="center" vertical="center" wrapText="1"/>
    </xf>
    <xf numFmtId="164" fontId="9" fillId="10" borderId="2" xfId="1" applyFont="1" applyFill="1" applyBorder="1" applyAlignment="1" applyProtection="1">
      <alignment horizontal="center" vertical="center" wrapText="1"/>
    </xf>
    <xf numFmtId="164" fontId="8" fillId="8" borderId="1" xfId="1" applyFont="1" applyFill="1" applyBorder="1" applyAlignment="1" applyProtection="1">
      <alignment horizontal="center" vertical="center" wrapText="1"/>
    </xf>
    <xf numFmtId="164" fontId="8" fillId="8" borderId="4" xfId="1" applyFont="1" applyFill="1" applyBorder="1" applyAlignment="1" applyProtection="1">
      <alignment horizontal="center" vertical="center" wrapText="1"/>
    </xf>
    <xf numFmtId="164" fontId="8" fillId="8" borderId="2" xfId="1" applyFont="1" applyFill="1" applyBorder="1" applyAlignment="1" applyProtection="1">
      <alignment horizontal="center" vertical="center" wrapText="1"/>
    </xf>
    <xf numFmtId="0" fontId="8" fillId="5" borderId="4" xfId="0" applyNumberFormat="1" applyFont="1" applyFill="1" applyBorder="1" applyAlignment="1" applyProtection="1">
      <alignment horizontal="center" vertical="center" wrapText="1"/>
    </xf>
    <xf numFmtId="0" fontId="8" fillId="5" borderId="2" xfId="0" applyNumberFormat="1" applyFont="1" applyFill="1" applyBorder="1" applyAlignment="1" applyProtection="1">
      <alignment horizontal="center" vertical="center" wrapText="1"/>
    </xf>
    <xf numFmtId="164" fontId="0" fillId="0" borderId="28" xfId="0" applyBorder="1" applyAlignment="1">
      <alignment horizontal="left" wrapText="1"/>
    </xf>
    <xf numFmtId="164" fontId="0" fillId="0" borderId="58" xfId="0" applyBorder="1" applyAlignment="1">
      <alignment horizontal="left" wrapText="1"/>
    </xf>
    <xf numFmtId="164" fontId="35" fillId="0" borderId="28" xfId="0" applyFont="1" applyBorder="1" applyAlignment="1">
      <alignment vertical="top" wrapText="1"/>
    </xf>
    <xf numFmtId="164" fontId="35" fillId="0" borderId="58" xfId="0" applyFont="1" applyBorder="1" applyAlignment="1">
      <alignment vertical="top" wrapText="1"/>
    </xf>
    <xf numFmtId="0" fontId="0" fillId="0" borderId="55" xfId="0" applyNumberFormat="1" applyBorder="1" applyAlignment="1">
      <alignment horizontal="left"/>
    </xf>
    <xf numFmtId="164" fontId="8" fillId="8" borderId="52" xfId="1" applyFont="1" applyFill="1" applyBorder="1" applyAlignment="1" applyProtection="1">
      <alignment horizontal="left" vertical="center" wrapText="1"/>
    </xf>
    <xf numFmtId="164" fontId="8" fillId="8" borderId="67" xfId="1" applyFont="1" applyFill="1" applyBorder="1" applyAlignment="1" applyProtection="1">
      <alignment horizontal="left" vertical="center" wrapText="1"/>
    </xf>
    <xf numFmtId="0" fontId="0" fillId="0" borderId="30" xfId="0" applyNumberFormat="1" applyBorder="1" applyAlignment="1">
      <alignment horizontal="left" vertical="center" wrapText="1"/>
    </xf>
    <xf numFmtId="0" fontId="0" fillId="0" borderId="60" xfId="0" applyNumberFormat="1" applyBorder="1" applyAlignment="1">
      <alignment horizontal="left" vertical="center" wrapText="1"/>
    </xf>
    <xf numFmtId="0" fontId="0" fillId="0" borderId="21" xfId="0" applyNumberFormat="1" applyBorder="1" applyAlignment="1">
      <alignment horizontal="left" vertical="center" wrapText="1"/>
    </xf>
    <xf numFmtId="0" fontId="0" fillId="0" borderId="30" xfId="0" applyNumberFormat="1" applyBorder="1" applyAlignment="1">
      <alignment horizontal="left" vertical="top" wrapText="1"/>
    </xf>
    <xf numFmtId="0" fontId="0" fillId="0" borderId="60" xfId="0" applyNumberFormat="1" applyBorder="1" applyAlignment="1">
      <alignment horizontal="left" vertical="top" wrapText="1"/>
    </xf>
    <xf numFmtId="0" fontId="0" fillId="0" borderId="21" xfId="0" applyNumberFormat="1" applyBorder="1" applyAlignment="1">
      <alignment horizontal="left" vertical="top" wrapText="1"/>
    </xf>
    <xf numFmtId="0" fontId="0" fillId="0" borderId="9" xfId="0" applyNumberFormat="1" applyBorder="1"/>
    <xf numFmtId="0" fontId="0" fillId="0" borderId="12" xfId="0" applyNumberFormat="1" applyBorder="1"/>
    <xf numFmtId="0" fontId="0" fillId="0" borderId="28" xfId="0" applyNumberFormat="1" applyBorder="1" applyAlignment="1">
      <alignment vertical="center"/>
    </xf>
    <xf numFmtId="0" fontId="0" fillId="0" borderId="58" xfId="0" applyNumberFormat="1" applyBorder="1" applyAlignment="1">
      <alignment vertical="center"/>
    </xf>
    <xf numFmtId="164" fontId="6" fillId="8" borderId="51" xfId="0" applyFont="1" applyFill="1" applyBorder="1" applyAlignment="1" applyProtection="1">
      <alignment horizontal="left" vertical="center" wrapText="1"/>
    </xf>
    <xf numFmtId="0" fontId="0" fillId="0" borderId="32" xfId="0" applyNumberFormat="1" applyBorder="1" applyAlignment="1">
      <alignment horizontal="left" vertical="center" wrapText="1"/>
    </xf>
    <xf numFmtId="0" fontId="0" fillId="0" borderId="41" xfId="0" applyNumberFormat="1" applyBorder="1" applyAlignment="1">
      <alignment horizontal="left" vertical="center" wrapText="1"/>
    </xf>
    <xf numFmtId="0" fontId="0" fillId="0" borderId="19" xfId="0" applyNumberFormat="1" applyBorder="1" applyAlignment="1">
      <alignment horizontal="left" vertical="center" wrapText="1"/>
    </xf>
    <xf numFmtId="164" fontId="2" fillId="6" borderId="28" xfId="0" applyFont="1" applyFill="1" applyBorder="1" applyAlignment="1" applyProtection="1">
      <alignment horizontal="center" vertical="center" wrapText="1"/>
    </xf>
    <xf numFmtId="164" fontId="2" fillId="6" borderId="57" xfId="0" applyFont="1" applyFill="1" applyBorder="1" applyAlignment="1" applyProtection="1">
      <alignment horizontal="center" vertical="center" wrapText="1"/>
    </xf>
    <xf numFmtId="164" fontId="2" fillId="6" borderId="33" xfId="0" applyFont="1" applyFill="1" applyBorder="1" applyAlignment="1" applyProtection="1">
      <alignment horizontal="center" vertical="center" wrapText="1"/>
    </xf>
    <xf numFmtId="164" fontId="33" fillId="0" borderId="28" xfId="0" applyFont="1" applyBorder="1" applyAlignment="1">
      <alignment horizontal="left" vertical="center" wrapText="1"/>
    </xf>
    <xf numFmtId="164" fontId="33" fillId="0" borderId="33" xfId="0" applyFont="1" applyBorder="1" applyAlignment="1">
      <alignment horizontal="left" vertical="center" wrapText="1"/>
    </xf>
    <xf numFmtId="164" fontId="39" fillId="8" borderId="29" xfId="0" applyFont="1" applyFill="1" applyBorder="1" applyAlignment="1">
      <alignment horizontal="center" vertical="center"/>
    </xf>
    <xf numFmtId="164" fontId="39" fillId="8" borderId="27" xfId="0" applyFont="1" applyFill="1" applyBorder="1" applyAlignment="1">
      <alignment horizontal="center" vertical="center"/>
    </xf>
    <xf numFmtId="164" fontId="39" fillId="8" borderId="28" xfId="0" applyFont="1" applyFill="1" applyBorder="1" applyAlignment="1">
      <alignment horizontal="center" vertical="center"/>
    </xf>
    <xf numFmtId="164" fontId="39" fillId="8" borderId="31" xfId="0" applyFont="1" applyFill="1" applyBorder="1" applyAlignment="1">
      <alignment horizontal="center" vertical="center"/>
    </xf>
    <xf numFmtId="164" fontId="43" fillId="6" borderId="48" xfId="0" applyFont="1" applyFill="1" applyBorder="1" applyAlignment="1" applyProtection="1">
      <alignment horizontal="center"/>
    </xf>
    <xf numFmtId="164" fontId="17" fillId="6" borderId="49" xfId="0" applyFont="1" applyFill="1" applyBorder="1" applyAlignment="1" applyProtection="1">
      <alignment horizontal="center"/>
    </xf>
    <xf numFmtId="164" fontId="17" fillId="6" borderId="50" xfId="0" applyFont="1" applyFill="1" applyBorder="1" applyAlignment="1" applyProtection="1">
      <alignment horizontal="center"/>
    </xf>
    <xf numFmtId="164" fontId="17" fillId="6" borderId="38" xfId="0" applyFont="1" applyFill="1" applyBorder="1" applyAlignment="1" applyProtection="1">
      <alignment horizontal="center"/>
    </xf>
    <xf numFmtId="164" fontId="17" fillId="6" borderId="0" xfId="0" applyFont="1" applyFill="1" applyBorder="1" applyAlignment="1" applyProtection="1">
      <alignment horizontal="center"/>
    </xf>
    <xf numFmtId="164" fontId="17" fillId="6" borderId="5" xfId="0" applyFont="1" applyFill="1" applyBorder="1" applyAlignment="1" applyProtection="1">
      <alignment horizontal="center"/>
    </xf>
    <xf numFmtId="164" fontId="35" fillId="0" borderId="29" xfId="0" applyFont="1" applyBorder="1" applyAlignment="1" applyProtection="1">
      <alignment horizontal="center"/>
    </xf>
    <xf numFmtId="164" fontId="19" fillId="10" borderId="27" xfId="0" applyFont="1" applyFill="1" applyBorder="1" applyAlignment="1" applyProtection="1">
      <alignment horizontal="center" vertical="center" wrapText="1"/>
    </xf>
    <xf numFmtId="164" fontId="3" fillId="4" borderId="0" xfId="0" applyNumberFormat="1" applyFont="1" applyFill="1" applyBorder="1" applyAlignment="1" applyProtection="1">
      <alignment horizontal="center" vertical="center" wrapText="1"/>
    </xf>
    <xf numFmtId="164" fontId="3" fillId="4" borderId="5" xfId="0" applyNumberFormat="1" applyFont="1" applyFill="1" applyBorder="1" applyAlignment="1" applyProtection="1">
      <alignment horizontal="center" vertical="center" wrapText="1"/>
    </xf>
    <xf numFmtId="0" fontId="16" fillId="10" borderId="27" xfId="0" applyNumberFormat="1" applyFont="1" applyFill="1" applyBorder="1" applyAlignment="1" applyProtection="1">
      <alignment horizontal="center" vertical="center" wrapText="1"/>
    </xf>
    <xf numFmtId="164" fontId="12" fillId="2" borderId="9" xfId="0" applyFont="1" applyFill="1" applyBorder="1" applyAlignment="1" applyProtection="1">
      <alignment horizontal="center" vertical="center" wrapText="1"/>
      <protection locked="0"/>
    </xf>
    <xf numFmtId="164" fontId="12" fillId="2" borderId="10" xfId="0" applyFont="1" applyFill="1" applyBorder="1" applyAlignment="1" applyProtection="1">
      <alignment horizontal="center" vertical="center" wrapText="1"/>
      <protection locked="0"/>
    </xf>
    <xf numFmtId="164" fontId="12" fillId="2" borderId="12" xfId="0" applyFont="1" applyFill="1" applyBorder="1" applyAlignment="1" applyProtection="1">
      <alignment horizontal="center" vertical="center" wrapText="1"/>
      <protection locked="0"/>
    </xf>
    <xf numFmtId="164" fontId="12" fillId="2" borderId="28" xfId="0" applyFont="1" applyFill="1" applyBorder="1" applyAlignment="1" applyProtection="1">
      <alignment horizontal="center" vertical="center" wrapText="1"/>
      <protection locked="0"/>
    </xf>
    <xf numFmtId="164" fontId="12" fillId="2" borderId="57" xfId="0" applyFont="1" applyFill="1" applyBorder="1" applyAlignment="1" applyProtection="1">
      <alignment horizontal="center" vertical="center" wrapText="1"/>
      <protection locked="0"/>
    </xf>
    <xf numFmtId="164" fontId="12" fillId="2" borderId="58" xfId="0" applyFont="1" applyFill="1" applyBorder="1" applyAlignment="1" applyProtection="1">
      <alignment horizontal="center" vertical="center" wrapText="1"/>
      <protection locked="0"/>
    </xf>
    <xf numFmtId="164" fontId="12" fillId="2" borderId="15" xfId="0" applyFont="1" applyFill="1" applyBorder="1" applyAlignment="1" applyProtection="1">
      <alignment horizontal="center" vertical="center" wrapText="1"/>
      <protection locked="0"/>
    </xf>
    <xf numFmtId="164" fontId="12" fillId="2" borderId="16" xfId="0" applyFont="1" applyFill="1" applyBorder="1" applyAlignment="1" applyProtection="1">
      <alignment horizontal="center" vertical="center" wrapText="1"/>
      <protection locked="0"/>
    </xf>
    <xf numFmtId="164" fontId="12" fillId="2" borderId="17" xfId="0" applyFont="1" applyFill="1" applyBorder="1" applyAlignment="1" applyProtection="1">
      <alignment horizontal="center" vertical="center" wrapText="1"/>
      <protection locked="0"/>
    </xf>
    <xf numFmtId="164" fontId="11" fillId="4" borderId="7" xfId="0" applyFont="1" applyFill="1" applyBorder="1" applyAlignment="1" applyProtection="1">
      <alignment horizontal="center" vertical="center" wrapText="1"/>
    </xf>
    <xf numFmtId="164" fontId="11" fillId="4" borderId="8" xfId="0" applyFont="1" applyFill="1" applyBorder="1" applyAlignment="1" applyProtection="1">
      <alignment horizontal="center" vertical="center" wrapText="1"/>
    </xf>
    <xf numFmtId="164" fontId="11" fillId="4" borderId="45" xfId="0" applyFont="1" applyFill="1" applyBorder="1" applyAlignment="1" applyProtection="1">
      <alignment horizontal="center" vertical="center" wrapText="1"/>
    </xf>
    <xf numFmtId="0" fontId="9" fillId="10" borderId="34" xfId="0" applyNumberFormat="1" applyFont="1" applyFill="1" applyBorder="1" applyAlignment="1" applyProtection="1">
      <alignment horizontal="center" vertical="center" wrapText="1"/>
    </xf>
    <xf numFmtId="0" fontId="9" fillId="10" borderId="18" xfId="0" applyNumberFormat="1" applyFont="1" applyFill="1" applyBorder="1" applyAlignment="1" applyProtection="1">
      <alignment horizontal="center" vertical="center" wrapText="1"/>
    </xf>
    <xf numFmtId="164" fontId="9" fillId="10" borderId="30" xfId="0" applyFont="1" applyFill="1" applyBorder="1" applyAlignment="1" applyProtection="1">
      <alignment horizontal="center" vertical="center" wrapText="1"/>
    </xf>
    <xf numFmtId="164" fontId="9" fillId="10" borderId="21" xfId="0" applyFont="1" applyFill="1" applyBorder="1" applyAlignment="1" applyProtection="1">
      <alignment horizontal="center" vertical="center" wrapText="1"/>
    </xf>
    <xf numFmtId="164" fontId="9" fillId="10" borderId="53" xfId="0" applyFont="1" applyFill="1" applyBorder="1" applyAlignment="1" applyProtection="1">
      <alignment horizontal="center" vertical="center" wrapText="1"/>
    </xf>
    <xf numFmtId="164" fontId="9" fillId="10" borderId="62" xfId="0" applyFont="1" applyFill="1" applyBorder="1" applyAlignment="1" applyProtection="1">
      <alignment horizontal="center" vertical="center" wrapText="1"/>
    </xf>
    <xf numFmtId="0" fontId="23" fillId="5" borderId="4" xfId="0" applyNumberFormat="1" applyFont="1" applyFill="1" applyBorder="1" applyAlignment="1" applyProtection="1">
      <alignment horizontal="center" vertical="center" wrapText="1"/>
    </xf>
    <xf numFmtId="0" fontId="23" fillId="5" borderId="2" xfId="0" applyNumberFormat="1" applyFont="1" applyFill="1" applyBorder="1" applyAlignment="1" applyProtection="1">
      <alignment horizontal="center" vertical="center" wrapText="1"/>
    </xf>
    <xf numFmtId="0" fontId="21" fillId="10" borderId="52" xfId="0" applyNumberFormat="1" applyFont="1" applyFill="1" applyBorder="1" applyAlignment="1" applyProtection="1">
      <alignment horizontal="center" vertical="center" wrapText="1"/>
    </xf>
    <xf numFmtId="0" fontId="21" fillId="10" borderId="4" xfId="0" applyNumberFormat="1" applyFont="1" applyFill="1" applyBorder="1" applyAlignment="1" applyProtection="1">
      <alignment horizontal="center" vertical="center" wrapText="1"/>
    </xf>
    <xf numFmtId="0" fontId="21" fillId="10" borderId="2" xfId="0" applyNumberFormat="1" applyFont="1" applyFill="1" applyBorder="1" applyAlignment="1" applyProtection="1">
      <alignment horizontal="center" vertical="center" wrapText="1"/>
    </xf>
    <xf numFmtId="0" fontId="25" fillId="5" borderId="1" xfId="0" applyNumberFormat="1" applyFont="1" applyFill="1" applyBorder="1" applyAlignment="1" applyProtection="1">
      <alignment horizontal="center" vertical="center" wrapText="1"/>
    </xf>
    <xf numFmtId="0" fontId="25" fillId="5" borderId="2" xfId="0" applyNumberFormat="1" applyFont="1" applyFill="1" applyBorder="1" applyAlignment="1" applyProtection="1">
      <alignment horizontal="center" vertical="center" wrapText="1"/>
    </xf>
    <xf numFmtId="0" fontId="9" fillId="10" borderId="1" xfId="0" applyNumberFormat="1" applyFont="1" applyFill="1" applyBorder="1" applyAlignment="1" applyProtection="1">
      <alignment horizontal="center" vertical="center" wrapText="1"/>
    </xf>
    <xf numFmtId="0" fontId="9" fillId="10" borderId="67" xfId="0" applyNumberFormat="1" applyFont="1" applyFill="1" applyBorder="1" applyAlignment="1" applyProtection="1">
      <alignment horizontal="center" vertical="center" wrapText="1"/>
    </xf>
    <xf numFmtId="0" fontId="11" fillId="9" borderId="1" xfId="0" applyNumberFormat="1" applyFont="1" applyFill="1" applyBorder="1" applyAlignment="1" applyProtection="1">
      <alignment horizontal="center" vertical="center" wrapText="1"/>
    </xf>
    <xf numFmtId="0" fontId="11" fillId="9" borderId="4" xfId="0" applyNumberFormat="1" applyFont="1" applyFill="1" applyBorder="1" applyAlignment="1" applyProtection="1">
      <alignment horizontal="center" vertical="center" wrapText="1"/>
    </xf>
    <xf numFmtId="0" fontId="11" fillId="9" borderId="2" xfId="0" applyNumberFormat="1" applyFont="1" applyFill="1" applyBorder="1" applyAlignment="1" applyProtection="1">
      <alignment horizontal="center" vertical="center" wrapText="1"/>
    </xf>
  </cellXfs>
  <cellStyles count="16">
    <cellStyle name="Moneda 2" xfId="2"/>
    <cellStyle name="Moneda 3" xfId="5"/>
    <cellStyle name="Moneda 4" xfId="13"/>
    <cellStyle name="Normal" xfId="0" builtinId="0"/>
    <cellStyle name="Normal 2" xfId="1"/>
    <cellStyle name="Normal 2 2" xfId="3"/>
    <cellStyle name="Normal 2 2 2" xfId="8"/>
    <cellStyle name="Normal 2 3" xfId="7"/>
    <cellStyle name="Normal 2 3 2" xfId="10"/>
    <cellStyle name="Normal 3" xfId="6"/>
    <cellStyle name="Normal 3 3" xfId="4"/>
    <cellStyle name="Normal 4" xfId="9"/>
    <cellStyle name="Normal 5" xfId="11"/>
    <cellStyle name="Normal 6" xfId="12"/>
    <cellStyle name="Normal 7" xfId="14"/>
    <cellStyle name="Normal 8" xfId="1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1</xdr:col>
      <xdr:colOff>579895</xdr:colOff>
      <xdr:row>2</xdr:row>
      <xdr:rowOff>150467</xdr:rowOff>
    </xdr:to>
    <xdr:pic>
      <xdr:nvPicPr>
        <xdr:cNvPr id="2" name="3 Imagen" descr="Logo Instituto Nacional de Cancerología-ES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43711"/>
          <a:ext cx="2336900" cy="716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5120</xdr:colOff>
      <xdr:row>0</xdr:row>
      <xdr:rowOff>10093</xdr:rowOff>
    </xdr:from>
    <xdr:to>
      <xdr:col>1</xdr:col>
      <xdr:colOff>1494295</xdr:colOff>
      <xdr:row>4</xdr:row>
      <xdr:rowOff>149907</xdr:rowOff>
    </xdr:to>
    <xdr:pic>
      <xdr:nvPicPr>
        <xdr:cNvPr id="2" name="3 Imagen" descr="Logo Instituto Nacional de Cancerología-ES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10093"/>
          <a:ext cx="2340822" cy="767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24170</xdr:colOff>
      <xdr:row>0</xdr:row>
      <xdr:rowOff>28575</xdr:rowOff>
    </xdr:from>
    <xdr:to>
      <xdr:col>1</xdr:col>
      <xdr:colOff>1551445</xdr:colOff>
      <xdr:row>3</xdr:row>
      <xdr:rowOff>173431</xdr:rowOff>
    </xdr:to>
    <xdr:pic>
      <xdr:nvPicPr>
        <xdr:cNvPr id="2" name="3 Imagen" descr="Logo Instituto Nacional de Cancerología-ES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70" y="28575"/>
          <a:ext cx="2336900" cy="716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5120</xdr:colOff>
      <xdr:row>0</xdr:row>
      <xdr:rowOff>9525</xdr:rowOff>
    </xdr:from>
    <xdr:to>
      <xdr:col>1</xdr:col>
      <xdr:colOff>1532395</xdr:colOff>
      <xdr:row>3</xdr:row>
      <xdr:rowOff>154381</xdr:rowOff>
    </xdr:to>
    <xdr:pic>
      <xdr:nvPicPr>
        <xdr:cNvPr id="2" name="3 Imagen" descr="Logo Instituto Nacional de Cancerología-ES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9525"/>
          <a:ext cx="2336900" cy="716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1</xdr:col>
      <xdr:colOff>1637170</xdr:colOff>
      <xdr:row>4</xdr:row>
      <xdr:rowOff>131417</xdr:rowOff>
    </xdr:to>
    <xdr:pic>
      <xdr:nvPicPr>
        <xdr:cNvPr id="2" name="3 Imagen" descr="Logo Instituto Nacional de Cancerología-ES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43711"/>
          <a:ext cx="2336900" cy="735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1</xdr:col>
      <xdr:colOff>1637170</xdr:colOff>
      <xdr:row>4</xdr:row>
      <xdr:rowOff>131417</xdr:rowOff>
    </xdr:to>
    <xdr:pic>
      <xdr:nvPicPr>
        <xdr:cNvPr id="2" name="3 Imagen" descr="Logo Instituto Nacional de Cancerología-ES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43711"/>
          <a:ext cx="2336900" cy="735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5120</xdr:colOff>
      <xdr:row>0</xdr:row>
      <xdr:rowOff>34187</xdr:rowOff>
    </xdr:from>
    <xdr:to>
      <xdr:col>1</xdr:col>
      <xdr:colOff>1751470</xdr:colOff>
      <xdr:row>4</xdr:row>
      <xdr:rowOff>19050</xdr:rowOff>
    </xdr:to>
    <xdr:pic>
      <xdr:nvPicPr>
        <xdr:cNvPr id="2" name="3 Imagen" descr="Logo Instituto Nacional de Cancerología-ES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34187"/>
          <a:ext cx="2336900" cy="727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abSelected="1" view="pageBreakPreview" zoomScaleNormal="100" zoomScaleSheetLayoutView="100" workbookViewId="0">
      <selection activeCell="D1" sqref="D1"/>
    </sheetView>
  </sheetViews>
  <sheetFormatPr baseColWidth="10" defaultColWidth="28.7109375" defaultRowHeight="21" customHeight="1" x14ac:dyDescent="0.25"/>
  <cols>
    <col min="1" max="1" width="26.42578125" bestFit="1" customWidth="1"/>
    <col min="2" max="2" width="47.140625" bestFit="1" customWidth="1"/>
    <col min="3" max="3" width="35.85546875" bestFit="1" customWidth="1"/>
  </cols>
  <sheetData>
    <row r="1" spans="1:3" s="22" customFormat="1" ht="21" customHeight="1" x14ac:dyDescent="0.2">
      <c r="A1" s="275" t="s">
        <v>65</v>
      </c>
      <c r="B1" s="276"/>
      <c r="C1" s="277"/>
    </row>
    <row r="2" spans="1:3" s="22" customFormat="1" ht="21" customHeight="1" x14ac:dyDescent="0.2">
      <c r="A2" s="278"/>
      <c r="B2" s="279"/>
      <c r="C2" s="280"/>
    </row>
    <row r="3" spans="1:3" s="22" customFormat="1" ht="20.25" customHeight="1" x14ac:dyDescent="0.2">
      <c r="A3" s="278"/>
      <c r="B3" s="279"/>
      <c r="C3" s="280"/>
    </row>
    <row r="4" spans="1:3" s="22" customFormat="1" ht="21" hidden="1" customHeight="1" x14ac:dyDescent="0.2">
      <c r="A4" s="278"/>
      <c r="B4" s="279"/>
      <c r="C4" s="280"/>
    </row>
    <row r="5" spans="1:3" s="22" customFormat="1" ht="21" hidden="1" customHeight="1" thickBot="1" x14ac:dyDescent="0.25">
      <c r="A5" s="281"/>
      <c r="B5" s="282"/>
      <c r="C5" s="283"/>
    </row>
    <row r="6" spans="1:3" ht="21" customHeight="1" thickBot="1" x14ac:dyDescent="0.3">
      <c r="A6" s="272" t="s">
        <v>107</v>
      </c>
      <c r="B6" s="273"/>
      <c r="C6" s="274"/>
    </row>
    <row r="7" spans="1:3" ht="21" customHeight="1" thickTop="1" thickBot="1" x14ac:dyDescent="0.3">
      <c r="A7" s="56" t="s">
        <v>95</v>
      </c>
      <c r="B7" s="57" t="s">
        <v>96</v>
      </c>
      <c r="C7" s="58" t="s">
        <v>97</v>
      </c>
    </row>
    <row r="8" spans="1:3" ht="21" customHeight="1" thickBot="1" x14ac:dyDescent="0.3">
      <c r="A8" s="59" t="s">
        <v>99</v>
      </c>
      <c r="B8" s="60" t="s">
        <v>100</v>
      </c>
      <c r="C8" s="61" t="s">
        <v>101</v>
      </c>
    </row>
    <row r="9" spans="1:3" ht="21" customHeight="1" thickBot="1" x14ac:dyDescent="0.3">
      <c r="A9" s="59" t="s">
        <v>1021</v>
      </c>
      <c r="B9" s="60" t="s">
        <v>1022</v>
      </c>
      <c r="C9" s="61" t="s">
        <v>98</v>
      </c>
    </row>
    <row r="10" spans="1:3" ht="21" customHeight="1" thickBot="1" x14ac:dyDescent="0.3">
      <c r="A10" s="62" t="s">
        <v>81</v>
      </c>
      <c r="B10" s="63" t="s">
        <v>102</v>
      </c>
      <c r="C10" s="64" t="s">
        <v>98</v>
      </c>
    </row>
    <row r="11" spans="1:3" s="21" customFormat="1" ht="21" customHeight="1" thickBot="1" x14ac:dyDescent="0.3">
      <c r="A11" s="59" t="s">
        <v>51</v>
      </c>
      <c r="B11" s="60" t="s">
        <v>103</v>
      </c>
      <c r="C11" s="61" t="s">
        <v>101</v>
      </c>
    </row>
    <row r="12" spans="1:3" ht="21" customHeight="1" thickBot="1" x14ac:dyDescent="0.3">
      <c r="A12" s="59" t="s">
        <v>84</v>
      </c>
      <c r="B12" s="60" t="s">
        <v>106</v>
      </c>
      <c r="C12" s="61" t="s">
        <v>101</v>
      </c>
    </row>
    <row r="13" spans="1:3" ht="21" customHeight="1" thickBot="1" x14ac:dyDescent="0.3">
      <c r="A13" s="65" t="s">
        <v>104</v>
      </c>
      <c r="B13" s="66" t="s">
        <v>105</v>
      </c>
      <c r="C13" s="67" t="s">
        <v>101</v>
      </c>
    </row>
    <row r="14" spans="1:3" ht="21" customHeight="1" thickTop="1" x14ac:dyDescent="0.25"/>
  </sheetData>
  <sheetProtection algorithmName="SHA-512" hashValue="pwlmKWLew0vwHPKjO+vXt9Sm08HfLBZj25KmjMTuSHrYrH9Qd5INgMcTo2W+ueFv51Kmf6nswN345K6vCFRGuw==" saltValue="YnSW0mBHDuqKFzZNQaGMXg==" spinCount="100000" sheet="1" selectLockedCells="1"/>
  <mergeCells count="2">
    <mergeCell ref="A6:C6"/>
    <mergeCell ref="A1:C5"/>
  </mergeCells>
  <pageMargins left="0.7" right="0.7" top="0.75" bottom="0.75" header="0.3" footer="0.3"/>
  <pageSetup scale="82"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8"/>
  <sheetViews>
    <sheetView view="pageBreakPreview" topLeftCell="D1" zoomScaleNormal="85" zoomScaleSheetLayoutView="100" workbookViewId="0">
      <selection activeCell="F13" sqref="F13"/>
    </sheetView>
  </sheetViews>
  <sheetFormatPr baseColWidth="10" defaultColWidth="12.42578125" defaultRowHeight="12.75" x14ac:dyDescent="0.25"/>
  <cols>
    <col min="1" max="1" width="12.7109375" style="43" customWidth="1"/>
    <col min="2" max="2" width="33.140625" style="109" customWidth="1"/>
    <col min="3" max="3" width="91.85546875" style="103" customWidth="1"/>
    <col min="4" max="4" width="15.28515625" style="8" customWidth="1"/>
    <col min="5" max="5" width="13.7109375" style="5" customWidth="1"/>
    <col min="6" max="6" width="56" style="5" customWidth="1"/>
    <col min="7" max="7" width="15.140625" style="5" customWidth="1"/>
    <col min="8" max="251" width="11.42578125" style="1" customWidth="1"/>
    <col min="252" max="252" width="8.7109375" style="1" customWidth="1"/>
    <col min="253" max="253" width="10.140625" style="1" bestFit="1" customWidth="1"/>
    <col min="254" max="254" width="56" style="1" customWidth="1"/>
    <col min="255" max="16384" width="12.42578125" style="1"/>
  </cols>
  <sheetData>
    <row r="1" spans="1:7" s="105" customFormat="1" ht="12" x14ac:dyDescent="0.2">
      <c r="A1" s="416" t="s">
        <v>65</v>
      </c>
      <c r="B1" s="417"/>
      <c r="C1" s="417"/>
      <c r="D1" s="417"/>
      <c r="E1" s="417"/>
      <c r="F1" s="417"/>
      <c r="G1" s="418"/>
    </row>
    <row r="2" spans="1:7" s="105" customFormat="1" ht="12" x14ac:dyDescent="0.2">
      <c r="A2" s="419"/>
      <c r="B2" s="420"/>
      <c r="C2" s="420"/>
      <c r="D2" s="420"/>
      <c r="E2" s="420"/>
      <c r="F2" s="420"/>
      <c r="G2" s="421"/>
    </row>
    <row r="3" spans="1:7" s="105" customFormat="1" ht="12" x14ac:dyDescent="0.2">
      <c r="A3" s="419"/>
      <c r="B3" s="420"/>
      <c r="C3" s="420"/>
      <c r="D3" s="420"/>
      <c r="E3" s="420"/>
      <c r="F3" s="420"/>
      <c r="G3" s="421"/>
    </row>
    <row r="4" spans="1:7" s="105" customFormat="1" ht="12" x14ac:dyDescent="0.2">
      <c r="A4" s="419"/>
      <c r="B4" s="420"/>
      <c r="C4" s="420"/>
      <c r="D4" s="420"/>
      <c r="E4" s="420"/>
      <c r="F4" s="420"/>
      <c r="G4" s="421"/>
    </row>
    <row r="5" spans="1:7" s="105" customFormat="1" thickBot="1" x14ac:dyDescent="0.25">
      <c r="A5" s="422"/>
      <c r="B5" s="423"/>
      <c r="C5" s="423"/>
      <c r="D5" s="423"/>
      <c r="E5" s="423"/>
      <c r="F5" s="423"/>
      <c r="G5" s="424"/>
    </row>
    <row r="6" spans="1:7" ht="15" thickBot="1" x14ac:dyDescent="0.3">
      <c r="A6" s="429" t="s">
        <v>74</v>
      </c>
      <c r="B6" s="430"/>
      <c r="C6" s="430"/>
      <c r="D6" s="431"/>
      <c r="E6" s="432" t="s">
        <v>21</v>
      </c>
      <c r="F6" s="433"/>
      <c r="G6" s="434"/>
    </row>
    <row r="7" spans="1:7" ht="27" customHeight="1" thickBot="1" x14ac:dyDescent="0.3">
      <c r="A7" s="44" t="s">
        <v>0</v>
      </c>
      <c r="B7" s="111" t="s">
        <v>1</v>
      </c>
      <c r="C7" s="97" t="s">
        <v>2</v>
      </c>
      <c r="D7" s="25" t="s">
        <v>847</v>
      </c>
      <c r="E7" s="26" t="s">
        <v>22</v>
      </c>
      <c r="F7" s="27" t="s">
        <v>23</v>
      </c>
      <c r="G7" s="27" t="s">
        <v>24</v>
      </c>
    </row>
    <row r="8" spans="1:7" ht="13.5" thickBot="1" x14ac:dyDescent="0.3">
      <c r="A8" s="45">
        <v>1</v>
      </c>
      <c r="B8" s="435" t="s">
        <v>108</v>
      </c>
      <c r="C8" s="436"/>
      <c r="D8" s="29">
        <f>+D9+D366</f>
        <v>100</v>
      </c>
      <c r="E8" s="437" t="str">
        <f>B8</f>
        <v>EQUIPOS ACTIVOS DE RED</v>
      </c>
      <c r="F8" s="438"/>
      <c r="G8" s="439"/>
    </row>
    <row r="9" spans="1:7" ht="20.25" customHeight="1" thickBot="1" x14ac:dyDescent="0.3">
      <c r="A9" s="148" t="s">
        <v>3</v>
      </c>
      <c r="B9" s="450" t="s">
        <v>109</v>
      </c>
      <c r="C9" s="451"/>
      <c r="D9" s="151">
        <f>+D10+D164+D88+D237+D301</f>
        <v>51</v>
      </c>
      <c r="E9" s="440" t="str">
        <f>B9</f>
        <v>EQUIPOS ACTIVOS DATACENTER</v>
      </c>
      <c r="F9" s="441"/>
      <c r="G9" s="442"/>
    </row>
    <row r="10" spans="1:7" ht="13.5" thickBot="1" x14ac:dyDescent="0.3">
      <c r="A10" s="153" t="s">
        <v>4</v>
      </c>
      <c r="B10" s="149" t="s">
        <v>5</v>
      </c>
      <c r="C10" s="150" t="s">
        <v>846</v>
      </c>
      <c r="D10" s="156">
        <v>2</v>
      </c>
      <c r="E10" s="443" t="str">
        <f>C10</f>
        <v>SWITCH CORE</v>
      </c>
      <c r="F10" s="443"/>
      <c r="G10" s="444"/>
    </row>
    <row r="11" spans="1:7" ht="15" customHeight="1" x14ac:dyDescent="0.25">
      <c r="A11" s="16">
        <v>1</v>
      </c>
      <c r="B11" s="152" t="s">
        <v>110</v>
      </c>
      <c r="C11" s="425" t="s">
        <v>111</v>
      </c>
      <c r="D11" s="426"/>
      <c r="E11" s="332" t="s">
        <v>25</v>
      </c>
      <c r="F11" s="19" t="s">
        <v>26</v>
      </c>
      <c r="G11" s="333"/>
    </row>
    <row r="12" spans="1:7" x14ac:dyDescent="0.25">
      <c r="A12" s="24">
        <v>2</v>
      </c>
      <c r="B12" s="147" t="s">
        <v>112</v>
      </c>
      <c r="C12" s="322" t="s">
        <v>113</v>
      </c>
      <c r="D12" s="323"/>
      <c r="E12" s="332"/>
      <c r="F12" s="2"/>
      <c r="G12" s="333"/>
    </row>
    <row r="13" spans="1:7" ht="26.25" customHeight="1" x14ac:dyDescent="0.25">
      <c r="A13" s="24">
        <v>3</v>
      </c>
      <c r="B13" s="147" t="s">
        <v>196</v>
      </c>
      <c r="C13" s="322" t="s">
        <v>844</v>
      </c>
      <c r="D13" s="323"/>
      <c r="E13" s="332"/>
      <c r="F13" s="2"/>
      <c r="G13" s="333"/>
    </row>
    <row r="14" spans="1:7" x14ac:dyDescent="0.25">
      <c r="A14" s="24">
        <v>4</v>
      </c>
      <c r="B14" s="147" t="s">
        <v>114</v>
      </c>
      <c r="C14" s="322" t="s">
        <v>115</v>
      </c>
      <c r="D14" s="323"/>
      <c r="E14" s="332"/>
      <c r="F14" s="2"/>
      <c r="G14" s="333"/>
    </row>
    <row r="15" spans="1:7" ht="29.25" customHeight="1" x14ac:dyDescent="0.25">
      <c r="A15" s="24">
        <v>5</v>
      </c>
      <c r="B15" s="147" t="s">
        <v>116</v>
      </c>
      <c r="C15" s="322" t="s">
        <v>117</v>
      </c>
      <c r="D15" s="323"/>
      <c r="E15" s="332"/>
      <c r="F15" s="2"/>
      <c r="G15" s="333"/>
    </row>
    <row r="16" spans="1:7" x14ac:dyDescent="0.25">
      <c r="A16" s="24">
        <v>6</v>
      </c>
      <c r="B16" s="147" t="s">
        <v>118</v>
      </c>
      <c r="C16" s="322" t="s">
        <v>119</v>
      </c>
      <c r="D16" s="323"/>
      <c r="E16" s="332"/>
      <c r="F16" s="2"/>
      <c r="G16" s="333"/>
    </row>
    <row r="17" spans="1:7" ht="38.25" customHeight="1" x14ac:dyDescent="0.25">
      <c r="A17" s="24">
        <v>7</v>
      </c>
      <c r="B17" s="147" t="s">
        <v>120</v>
      </c>
      <c r="C17" s="427" t="s">
        <v>121</v>
      </c>
      <c r="D17" s="428"/>
      <c r="E17" s="332"/>
      <c r="F17" s="2"/>
      <c r="G17" s="333"/>
    </row>
    <row r="18" spans="1:7" x14ac:dyDescent="0.25">
      <c r="A18" s="24">
        <v>8</v>
      </c>
      <c r="B18" s="147" t="s">
        <v>122</v>
      </c>
      <c r="C18" s="322" t="s">
        <v>123</v>
      </c>
      <c r="D18" s="323"/>
      <c r="E18" s="332"/>
      <c r="F18" s="2"/>
      <c r="G18" s="333"/>
    </row>
    <row r="19" spans="1:7" x14ac:dyDescent="0.25">
      <c r="A19" s="24">
        <v>9</v>
      </c>
      <c r="B19" s="307" t="s">
        <v>124</v>
      </c>
      <c r="C19" s="322" t="s">
        <v>125</v>
      </c>
      <c r="D19" s="323"/>
      <c r="E19" s="332"/>
      <c r="F19" s="2"/>
      <c r="G19" s="333"/>
    </row>
    <row r="20" spans="1:7" x14ac:dyDescent="0.25">
      <c r="A20" s="24">
        <v>10</v>
      </c>
      <c r="B20" s="308"/>
      <c r="C20" s="322" t="s">
        <v>126</v>
      </c>
      <c r="D20" s="323"/>
      <c r="E20" s="332"/>
      <c r="F20" s="2"/>
      <c r="G20" s="333"/>
    </row>
    <row r="21" spans="1:7" x14ac:dyDescent="0.25">
      <c r="A21" s="24">
        <v>11</v>
      </c>
      <c r="B21" s="308"/>
      <c r="C21" s="322" t="s">
        <v>127</v>
      </c>
      <c r="D21" s="323"/>
      <c r="E21" s="332"/>
      <c r="F21" s="2"/>
      <c r="G21" s="333"/>
    </row>
    <row r="22" spans="1:7" x14ac:dyDescent="0.25">
      <c r="A22" s="24">
        <v>12</v>
      </c>
      <c r="B22" s="308"/>
      <c r="C22" s="322" t="s">
        <v>128</v>
      </c>
      <c r="D22" s="323"/>
      <c r="E22" s="332"/>
      <c r="F22" s="2"/>
      <c r="G22" s="333"/>
    </row>
    <row r="23" spans="1:7" x14ac:dyDescent="0.25">
      <c r="A23" s="24">
        <v>13</v>
      </c>
      <c r="B23" s="308"/>
      <c r="C23" s="322" t="s">
        <v>129</v>
      </c>
      <c r="D23" s="323"/>
      <c r="E23" s="332"/>
      <c r="F23" s="2"/>
      <c r="G23" s="333"/>
    </row>
    <row r="24" spans="1:7" x14ac:dyDescent="0.25">
      <c r="A24" s="24">
        <v>14</v>
      </c>
      <c r="B24" s="308"/>
      <c r="C24" s="322" t="s">
        <v>130</v>
      </c>
      <c r="D24" s="323"/>
      <c r="E24" s="332"/>
      <c r="F24" s="2"/>
      <c r="G24" s="333"/>
    </row>
    <row r="25" spans="1:7" x14ac:dyDescent="0.25">
      <c r="A25" s="24">
        <v>15</v>
      </c>
      <c r="B25" s="308"/>
      <c r="C25" s="322" t="s">
        <v>131</v>
      </c>
      <c r="D25" s="323"/>
      <c r="E25" s="332"/>
      <c r="F25" s="17"/>
      <c r="G25" s="333"/>
    </row>
    <row r="26" spans="1:7" x14ac:dyDescent="0.25">
      <c r="A26" s="24">
        <v>16</v>
      </c>
      <c r="B26" s="308"/>
      <c r="C26" s="322" t="s">
        <v>132</v>
      </c>
      <c r="D26" s="323"/>
      <c r="E26" s="332"/>
      <c r="F26" s="2"/>
      <c r="G26" s="333"/>
    </row>
    <row r="27" spans="1:7" x14ac:dyDescent="0.25">
      <c r="A27" s="24">
        <v>17</v>
      </c>
      <c r="B27" s="308"/>
      <c r="C27" s="322" t="s">
        <v>133</v>
      </c>
      <c r="D27" s="323"/>
      <c r="E27" s="332"/>
      <c r="F27" s="2"/>
      <c r="G27" s="333"/>
    </row>
    <row r="28" spans="1:7" x14ac:dyDescent="0.25">
      <c r="A28" s="24">
        <v>18</v>
      </c>
      <c r="B28" s="308"/>
      <c r="C28" s="322" t="s">
        <v>134</v>
      </c>
      <c r="D28" s="323"/>
      <c r="E28" s="332"/>
      <c r="F28" s="2"/>
      <c r="G28" s="333"/>
    </row>
    <row r="29" spans="1:7" x14ac:dyDescent="0.25">
      <c r="A29" s="24">
        <v>19</v>
      </c>
      <c r="B29" s="308"/>
      <c r="C29" s="322" t="s">
        <v>135</v>
      </c>
      <c r="D29" s="323"/>
      <c r="E29" s="332"/>
      <c r="F29" s="2"/>
      <c r="G29" s="333"/>
    </row>
    <row r="30" spans="1:7" x14ac:dyDescent="0.25">
      <c r="A30" s="24">
        <v>20</v>
      </c>
      <c r="B30" s="308"/>
      <c r="C30" s="322" t="s">
        <v>136</v>
      </c>
      <c r="D30" s="323"/>
      <c r="E30" s="332"/>
      <c r="F30" s="2"/>
      <c r="G30" s="333"/>
    </row>
    <row r="31" spans="1:7" x14ac:dyDescent="0.25">
      <c r="A31" s="24">
        <v>21</v>
      </c>
      <c r="B31" s="308"/>
      <c r="C31" s="322" t="s">
        <v>137</v>
      </c>
      <c r="D31" s="323"/>
      <c r="E31" s="332"/>
      <c r="F31" s="2"/>
      <c r="G31" s="90"/>
    </row>
    <row r="32" spans="1:7" x14ac:dyDescent="0.25">
      <c r="A32" s="24">
        <v>22</v>
      </c>
      <c r="B32" s="308"/>
      <c r="C32" s="322" t="s">
        <v>138</v>
      </c>
      <c r="D32" s="323"/>
      <c r="E32" s="332"/>
      <c r="F32" s="4"/>
      <c r="G32" s="90"/>
    </row>
    <row r="33" spans="1:7" x14ac:dyDescent="0.25">
      <c r="A33" s="24">
        <v>23</v>
      </c>
      <c r="B33" s="308"/>
      <c r="C33" s="322" t="s">
        <v>139</v>
      </c>
      <c r="D33" s="323"/>
      <c r="E33" s="332"/>
      <c r="F33" s="4"/>
      <c r="G33" s="90"/>
    </row>
    <row r="34" spans="1:7" x14ac:dyDescent="0.25">
      <c r="A34" s="24">
        <v>24</v>
      </c>
      <c r="B34" s="308"/>
      <c r="C34" s="322" t="s">
        <v>140</v>
      </c>
      <c r="D34" s="323"/>
      <c r="E34" s="332"/>
      <c r="F34" s="4"/>
      <c r="G34" s="90"/>
    </row>
    <row r="35" spans="1:7" x14ac:dyDescent="0.25">
      <c r="A35" s="24">
        <v>25</v>
      </c>
      <c r="B35" s="308"/>
      <c r="C35" s="322" t="s">
        <v>141</v>
      </c>
      <c r="D35" s="323"/>
      <c r="E35" s="332"/>
      <c r="F35" s="4"/>
      <c r="G35" s="90"/>
    </row>
    <row r="36" spans="1:7" x14ac:dyDescent="0.25">
      <c r="A36" s="24">
        <v>26</v>
      </c>
      <c r="B36" s="308"/>
      <c r="C36" s="322" t="s">
        <v>142</v>
      </c>
      <c r="D36" s="323"/>
      <c r="E36" s="332"/>
      <c r="F36" s="4"/>
      <c r="G36" s="90"/>
    </row>
    <row r="37" spans="1:7" x14ac:dyDescent="0.25">
      <c r="A37" s="24">
        <v>27</v>
      </c>
      <c r="B37" s="308"/>
      <c r="C37" s="322" t="s">
        <v>143</v>
      </c>
      <c r="D37" s="323"/>
      <c r="E37" s="332"/>
      <c r="F37" s="4"/>
      <c r="G37" s="90"/>
    </row>
    <row r="38" spans="1:7" x14ac:dyDescent="0.25">
      <c r="A38" s="24">
        <v>28</v>
      </c>
      <c r="B38" s="308"/>
      <c r="C38" s="322" t="s">
        <v>144</v>
      </c>
      <c r="D38" s="323"/>
      <c r="E38" s="332"/>
      <c r="F38" s="4"/>
      <c r="G38" s="90"/>
    </row>
    <row r="39" spans="1:7" x14ac:dyDescent="0.25">
      <c r="A39" s="24">
        <v>29</v>
      </c>
      <c r="B39" s="308"/>
      <c r="C39" s="322" t="s">
        <v>145</v>
      </c>
      <c r="D39" s="323"/>
      <c r="E39" s="332"/>
      <c r="F39" s="4"/>
      <c r="G39" s="90"/>
    </row>
    <row r="40" spans="1:7" x14ac:dyDescent="0.25">
      <c r="A40" s="24">
        <v>30</v>
      </c>
      <c r="B40" s="308"/>
      <c r="C40" s="322" t="s">
        <v>146</v>
      </c>
      <c r="D40" s="323"/>
      <c r="E40" s="332"/>
      <c r="F40" s="4"/>
      <c r="G40" s="90"/>
    </row>
    <row r="41" spans="1:7" x14ac:dyDescent="0.25">
      <c r="A41" s="24">
        <v>31</v>
      </c>
      <c r="B41" s="308"/>
      <c r="C41" s="322" t="s">
        <v>147</v>
      </c>
      <c r="D41" s="323"/>
      <c r="E41" s="332"/>
      <c r="F41" s="4"/>
      <c r="G41" s="90"/>
    </row>
    <row r="42" spans="1:7" x14ac:dyDescent="0.25">
      <c r="A42" s="24">
        <v>32</v>
      </c>
      <c r="B42" s="308"/>
      <c r="C42" s="322" t="s">
        <v>148</v>
      </c>
      <c r="D42" s="323"/>
      <c r="E42" s="332"/>
      <c r="F42" s="4"/>
      <c r="G42" s="90"/>
    </row>
    <row r="43" spans="1:7" x14ac:dyDescent="0.25">
      <c r="A43" s="24">
        <v>33</v>
      </c>
      <c r="B43" s="308"/>
      <c r="C43" s="322" t="s">
        <v>149</v>
      </c>
      <c r="D43" s="323"/>
      <c r="E43" s="332"/>
      <c r="F43" s="4"/>
      <c r="G43" s="90"/>
    </row>
    <row r="44" spans="1:7" x14ac:dyDescent="0.25">
      <c r="A44" s="24">
        <v>34</v>
      </c>
      <c r="B44" s="308"/>
      <c r="C44" s="322" t="s">
        <v>150</v>
      </c>
      <c r="D44" s="323"/>
      <c r="E44" s="332"/>
      <c r="F44" s="4"/>
      <c r="G44" s="90"/>
    </row>
    <row r="45" spans="1:7" x14ac:dyDescent="0.25">
      <c r="A45" s="24">
        <v>35</v>
      </c>
      <c r="B45" s="308"/>
      <c r="C45" s="322" t="s">
        <v>151</v>
      </c>
      <c r="D45" s="323"/>
      <c r="E45" s="332"/>
      <c r="F45" s="4"/>
      <c r="G45" s="90"/>
    </row>
    <row r="46" spans="1:7" x14ac:dyDescent="0.25">
      <c r="A46" s="24">
        <v>36</v>
      </c>
      <c r="B46" s="308"/>
      <c r="C46" s="322" t="s">
        <v>152</v>
      </c>
      <c r="D46" s="323"/>
      <c r="E46" s="332"/>
      <c r="F46" s="4"/>
      <c r="G46" s="90"/>
    </row>
    <row r="47" spans="1:7" x14ac:dyDescent="0.25">
      <c r="A47" s="24">
        <v>37</v>
      </c>
      <c r="B47" s="308"/>
      <c r="C47" s="322" t="s">
        <v>153</v>
      </c>
      <c r="D47" s="323"/>
      <c r="E47" s="332"/>
      <c r="F47" s="4"/>
      <c r="G47" s="90"/>
    </row>
    <row r="48" spans="1:7" x14ac:dyDescent="0.25">
      <c r="A48" s="24">
        <v>38</v>
      </c>
      <c r="B48" s="308"/>
      <c r="C48" s="322" t="s">
        <v>154</v>
      </c>
      <c r="D48" s="323"/>
      <c r="E48" s="332"/>
      <c r="F48" s="4"/>
      <c r="G48" s="90"/>
    </row>
    <row r="49" spans="1:7" x14ac:dyDescent="0.25">
      <c r="A49" s="24">
        <v>39</v>
      </c>
      <c r="B49" s="308"/>
      <c r="C49" s="322" t="s">
        <v>155</v>
      </c>
      <c r="D49" s="323"/>
      <c r="E49" s="332"/>
      <c r="F49" s="4"/>
      <c r="G49" s="90"/>
    </row>
    <row r="50" spans="1:7" x14ac:dyDescent="0.25">
      <c r="A50" s="24">
        <v>40</v>
      </c>
      <c r="B50" s="308"/>
      <c r="C50" s="322" t="s">
        <v>156</v>
      </c>
      <c r="D50" s="323"/>
      <c r="E50" s="332"/>
      <c r="F50" s="4"/>
      <c r="G50" s="90"/>
    </row>
    <row r="51" spans="1:7" x14ac:dyDescent="0.25">
      <c r="A51" s="24">
        <v>41</v>
      </c>
      <c r="B51" s="308"/>
      <c r="C51" s="322" t="s">
        <v>157</v>
      </c>
      <c r="D51" s="323"/>
      <c r="E51" s="332"/>
      <c r="F51" s="4"/>
      <c r="G51" s="90"/>
    </row>
    <row r="52" spans="1:7" x14ac:dyDescent="0.25">
      <c r="A52" s="24">
        <v>42</v>
      </c>
      <c r="B52" s="308"/>
      <c r="C52" s="322" t="s">
        <v>158</v>
      </c>
      <c r="D52" s="323"/>
      <c r="E52" s="332"/>
      <c r="F52" s="4"/>
      <c r="G52" s="90"/>
    </row>
    <row r="53" spans="1:7" x14ac:dyDescent="0.25">
      <c r="A53" s="24">
        <v>43</v>
      </c>
      <c r="B53" s="308"/>
      <c r="C53" s="322" t="s">
        <v>159</v>
      </c>
      <c r="D53" s="323"/>
      <c r="E53" s="332"/>
      <c r="F53" s="4"/>
      <c r="G53" s="90"/>
    </row>
    <row r="54" spans="1:7" x14ac:dyDescent="0.25">
      <c r="A54" s="24">
        <v>44</v>
      </c>
      <c r="B54" s="308"/>
      <c r="C54" s="322" t="s">
        <v>160</v>
      </c>
      <c r="D54" s="323"/>
      <c r="E54" s="332"/>
      <c r="F54" s="4"/>
      <c r="G54" s="90"/>
    </row>
    <row r="55" spans="1:7" x14ac:dyDescent="0.25">
      <c r="A55" s="24">
        <v>45</v>
      </c>
      <c r="B55" s="308"/>
      <c r="C55" s="322" t="s">
        <v>161</v>
      </c>
      <c r="D55" s="323"/>
      <c r="E55" s="332"/>
      <c r="F55" s="4"/>
      <c r="G55" s="90"/>
    </row>
    <row r="56" spans="1:7" x14ac:dyDescent="0.25">
      <c r="A56" s="24">
        <v>46</v>
      </c>
      <c r="B56" s="308"/>
      <c r="C56" s="322" t="s">
        <v>162</v>
      </c>
      <c r="D56" s="323"/>
      <c r="E56" s="332"/>
      <c r="F56" s="4"/>
      <c r="G56" s="90"/>
    </row>
    <row r="57" spans="1:7" x14ac:dyDescent="0.25">
      <c r="A57" s="24">
        <v>47</v>
      </c>
      <c r="B57" s="308"/>
      <c r="C57" s="322" t="s">
        <v>163</v>
      </c>
      <c r="D57" s="323"/>
      <c r="E57" s="332"/>
      <c r="F57" s="4"/>
      <c r="G57" s="90"/>
    </row>
    <row r="58" spans="1:7" x14ac:dyDescent="0.25">
      <c r="A58" s="24">
        <v>48</v>
      </c>
      <c r="B58" s="309"/>
      <c r="C58" s="322" t="s">
        <v>164</v>
      </c>
      <c r="D58" s="323"/>
      <c r="E58" s="332"/>
      <c r="F58" s="4"/>
      <c r="G58" s="90"/>
    </row>
    <row r="59" spans="1:7" x14ac:dyDescent="0.25">
      <c r="A59" s="24">
        <v>49</v>
      </c>
      <c r="B59" s="307" t="s">
        <v>165</v>
      </c>
      <c r="C59" s="322" t="s">
        <v>166</v>
      </c>
      <c r="D59" s="323"/>
      <c r="E59" s="332"/>
      <c r="F59" s="4"/>
      <c r="G59" s="90"/>
    </row>
    <row r="60" spans="1:7" x14ac:dyDescent="0.25">
      <c r="A60" s="24">
        <v>50</v>
      </c>
      <c r="B60" s="308"/>
      <c r="C60" s="322" t="s">
        <v>167</v>
      </c>
      <c r="D60" s="323"/>
      <c r="E60" s="332"/>
      <c r="F60" s="4"/>
      <c r="G60" s="90"/>
    </row>
    <row r="61" spans="1:7" x14ac:dyDescent="0.25">
      <c r="A61" s="24">
        <v>51</v>
      </c>
      <c r="B61" s="309"/>
      <c r="C61" s="322" t="s">
        <v>168</v>
      </c>
      <c r="D61" s="323"/>
      <c r="E61" s="332"/>
      <c r="F61" s="4"/>
      <c r="G61" s="90"/>
    </row>
    <row r="62" spans="1:7" x14ac:dyDescent="0.25">
      <c r="A62" s="24">
        <v>52</v>
      </c>
      <c r="B62" s="307" t="s">
        <v>169</v>
      </c>
      <c r="C62" s="322" t="s">
        <v>170</v>
      </c>
      <c r="D62" s="323"/>
      <c r="E62" s="332"/>
      <c r="F62" s="4"/>
      <c r="G62" s="90"/>
    </row>
    <row r="63" spans="1:7" x14ac:dyDescent="0.25">
      <c r="A63" s="24">
        <v>53</v>
      </c>
      <c r="B63" s="308"/>
      <c r="C63" s="322" t="s">
        <v>171</v>
      </c>
      <c r="D63" s="323"/>
      <c r="E63" s="332"/>
      <c r="F63" s="4"/>
      <c r="G63" s="90"/>
    </row>
    <row r="64" spans="1:7" x14ac:dyDescent="0.25">
      <c r="A64" s="24">
        <v>54</v>
      </c>
      <c r="B64" s="308"/>
      <c r="C64" s="322" t="s">
        <v>172</v>
      </c>
      <c r="D64" s="323"/>
      <c r="E64" s="332"/>
      <c r="F64" s="4"/>
      <c r="G64" s="90"/>
    </row>
    <row r="65" spans="1:7" x14ac:dyDescent="0.25">
      <c r="A65" s="24">
        <v>55</v>
      </c>
      <c r="B65" s="308"/>
      <c r="C65" s="322" t="s">
        <v>173</v>
      </c>
      <c r="D65" s="323"/>
      <c r="E65" s="332"/>
      <c r="F65" s="4"/>
      <c r="G65" s="90"/>
    </row>
    <row r="66" spans="1:7" x14ac:dyDescent="0.25">
      <c r="A66" s="24">
        <v>56</v>
      </c>
      <c r="B66" s="308"/>
      <c r="C66" s="322" t="s">
        <v>174</v>
      </c>
      <c r="D66" s="323"/>
      <c r="E66" s="332"/>
      <c r="F66" s="4"/>
      <c r="G66" s="90"/>
    </row>
    <row r="67" spans="1:7" x14ac:dyDescent="0.25">
      <c r="A67" s="24">
        <v>57</v>
      </c>
      <c r="B67" s="308"/>
      <c r="C67" s="322" t="s">
        <v>175</v>
      </c>
      <c r="D67" s="323"/>
      <c r="E67" s="332"/>
      <c r="F67" s="4"/>
      <c r="G67" s="90"/>
    </row>
    <row r="68" spans="1:7" x14ac:dyDescent="0.25">
      <c r="A68" s="24">
        <v>58</v>
      </c>
      <c r="B68" s="308"/>
      <c r="C68" s="322" t="s">
        <v>176</v>
      </c>
      <c r="D68" s="323"/>
      <c r="E68" s="332"/>
      <c r="F68" s="4"/>
      <c r="G68" s="90"/>
    </row>
    <row r="69" spans="1:7" x14ac:dyDescent="0.25">
      <c r="A69" s="24">
        <v>59</v>
      </c>
      <c r="B69" s="308"/>
      <c r="C69" s="322" t="s">
        <v>177</v>
      </c>
      <c r="D69" s="323"/>
      <c r="E69" s="332"/>
      <c r="F69" s="4"/>
      <c r="G69" s="90"/>
    </row>
    <row r="70" spans="1:7" x14ac:dyDescent="0.25">
      <c r="A70" s="24">
        <v>60</v>
      </c>
      <c r="B70" s="308"/>
      <c r="C70" s="322" t="s">
        <v>178</v>
      </c>
      <c r="D70" s="323"/>
      <c r="E70" s="332"/>
      <c r="F70" s="4"/>
      <c r="G70" s="90"/>
    </row>
    <row r="71" spans="1:7" x14ac:dyDescent="0.25">
      <c r="A71" s="24">
        <v>61</v>
      </c>
      <c r="B71" s="308"/>
      <c r="C71" s="322" t="s">
        <v>179</v>
      </c>
      <c r="D71" s="323"/>
      <c r="E71" s="332"/>
      <c r="F71" s="4"/>
      <c r="G71" s="90"/>
    </row>
    <row r="72" spans="1:7" x14ac:dyDescent="0.25">
      <c r="A72" s="24">
        <v>62</v>
      </c>
      <c r="B72" s="308"/>
      <c r="C72" s="322" t="s">
        <v>180</v>
      </c>
      <c r="D72" s="323"/>
      <c r="E72" s="332"/>
      <c r="F72" s="4"/>
      <c r="G72" s="90"/>
    </row>
    <row r="73" spans="1:7" x14ac:dyDescent="0.25">
      <c r="A73" s="24">
        <v>63</v>
      </c>
      <c r="B73" s="308"/>
      <c r="C73" s="322" t="s">
        <v>181</v>
      </c>
      <c r="D73" s="323"/>
      <c r="E73" s="332"/>
      <c r="F73" s="4"/>
      <c r="G73" s="90"/>
    </row>
    <row r="74" spans="1:7" x14ac:dyDescent="0.25">
      <c r="A74" s="24">
        <v>64</v>
      </c>
      <c r="B74" s="308"/>
      <c r="C74" s="322" t="s">
        <v>182</v>
      </c>
      <c r="D74" s="323"/>
      <c r="E74" s="332"/>
      <c r="F74" s="4"/>
      <c r="G74" s="90"/>
    </row>
    <row r="75" spans="1:7" x14ac:dyDescent="0.25">
      <c r="A75" s="24">
        <v>65</v>
      </c>
      <c r="B75" s="308"/>
      <c r="C75" s="322" t="s">
        <v>183</v>
      </c>
      <c r="D75" s="323"/>
      <c r="E75" s="332"/>
      <c r="F75" s="4"/>
      <c r="G75" s="90"/>
    </row>
    <row r="76" spans="1:7" x14ac:dyDescent="0.25">
      <c r="A76" s="24">
        <v>66</v>
      </c>
      <c r="B76" s="308"/>
      <c r="C76" s="322" t="s">
        <v>184</v>
      </c>
      <c r="D76" s="323"/>
      <c r="E76" s="332"/>
      <c r="F76" s="4"/>
      <c r="G76" s="90"/>
    </row>
    <row r="77" spans="1:7" x14ac:dyDescent="0.25">
      <c r="A77" s="24">
        <v>67</v>
      </c>
      <c r="B77" s="308"/>
      <c r="C77" s="322" t="s">
        <v>185</v>
      </c>
      <c r="D77" s="323"/>
      <c r="E77" s="332"/>
      <c r="F77" s="4"/>
      <c r="G77" s="90"/>
    </row>
    <row r="78" spans="1:7" x14ac:dyDescent="0.25">
      <c r="A78" s="24">
        <v>68</v>
      </c>
      <c r="B78" s="308"/>
      <c r="C78" s="322" t="s">
        <v>186</v>
      </c>
      <c r="D78" s="323"/>
      <c r="E78" s="332"/>
      <c r="F78" s="4"/>
      <c r="G78" s="90"/>
    </row>
    <row r="79" spans="1:7" x14ac:dyDescent="0.25">
      <c r="A79" s="24">
        <v>69</v>
      </c>
      <c r="B79" s="308"/>
      <c r="C79" s="322" t="s">
        <v>187</v>
      </c>
      <c r="D79" s="323"/>
      <c r="E79" s="332"/>
      <c r="F79" s="4"/>
      <c r="G79" s="90"/>
    </row>
    <row r="80" spans="1:7" x14ac:dyDescent="0.25">
      <c r="A80" s="24">
        <v>70</v>
      </c>
      <c r="B80" s="308"/>
      <c r="C80" s="322" t="s">
        <v>188</v>
      </c>
      <c r="D80" s="323"/>
      <c r="E80" s="332"/>
      <c r="F80" s="4"/>
      <c r="G80" s="90"/>
    </row>
    <row r="81" spans="1:7" x14ac:dyDescent="0.25">
      <c r="A81" s="24">
        <v>71</v>
      </c>
      <c r="B81" s="308"/>
      <c r="C81" s="322" t="s">
        <v>189</v>
      </c>
      <c r="D81" s="323"/>
      <c r="E81" s="332"/>
      <c r="F81" s="4"/>
      <c r="G81" s="90"/>
    </row>
    <row r="82" spans="1:7" x14ac:dyDescent="0.25">
      <c r="A82" s="24">
        <v>72</v>
      </c>
      <c r="B82" s="308"/>
      <c r="C82" s="322" t="s">
        <v>190</v>
      </c>
      <c r="D82" s="323"/>
      <c r="E82" s="332"/>
      <c r="F82" s="4"/>
      <c r="G82" s="90"/>
    </row>
    <row r="83" spans="1:7" x14ac:dyDescent="0.25">
      <c r="A83" s="24">
        <v>73</v>
      </c>
      <c r="B83" s="309"/>
      <c r="C83" s="447" t="s">
        <v>191</v>
      </c>
      <c r="D83" s="448"/>
      <c r="E83" s="332"/>
      <c r="F83" s="4"/>
      <c r="G83" s="90"/>
    </row>
    <row r="84" spans="1:7" x14ac:dyDescent="0.25">
      <c r="A84" s="24">
        <v>74</v>
      </c>
      <c r="B84" s="147" t="s">
        <v>192</v>
      </c>
      <c r="C84" s="447" t="s">
        <v>193</v>
      </c>
      <c r="D84" s="448"/>
      <c r="E84" s="332"/>
      <c r="F84" s="4"/>
      <c r="G84" s="90"/>
    </row>
    <row r="85" spans="1:7" x14ac:dyDescent="0.25">
      <c r="A85" s="24">
        <v>75</v>
      </c>
      <c r="B85" s="147" t="s">
        <v>194</v>
      </c>
      <c r="C85" s="447" t="s">
        <v>195</v>
      </c>
      <c r="D85" s="448"/>
      <c r="E85" s="332"/>
      <c r="F85" s="4"/>
      <c r="G85" s="90"/>
    </row>
    <row r="86" spans="1:7" ht="25.5" x14ac:dyDescent="0.25">
      <c r="A86" s="24">
        <v>76</v>
      </c>
      <c r="B86" s="147" t="s">
        <v>196</v>
      </c>
      <c r="C86" s="447" t="s">
        <v>197</v>
      </c>
      <c r="D86" s="448"/>
      <c r="E86" s="332"/>
      <c r="F86" s="4"/>
      <c r="G86" s="90"/>
    </row>
    <row r="87" spans="1:7" ht="13.5" thickBot="1" x14ac:dyDescent="0.3">
      <c r="A87" s="51">
        <v>77</v>
      </c>
      <c r="B87" s="154" t="s">
        <v>198</v>
      </c>
      <c r="C87" s="324" t="s">
        <v>199</v>
      </c>
      <c r="D87" s="325"/>
      <c r="E87" s="332"/>
      <c r="F87" s="4"/>
      <c r="G87" s="90"/>
    </row>
    <row r="88" spans="1:7" ht="13.5" thickBot="1" x14ac:dyDescent="0.3">
      <c r="A88" s="155" t="s">
        <v>6</v>
      </c>
      <c r="B88" s="149" t="s">
        <v>7</v>
      </c>
      <c r="C88" s="150" t="s">
        <v>845</v>
      </c>
      <c r="D88" s="156">
        <v>18</v>
      </c>
      <c r="E88" s="330" t="str">
        <f>C88</f>
        <v>SWITCH ACCESO 24P</v>
      </c>
      <c r="F88" s="330"/>
      <c r="G88" s="331"/>
    </row>
    <row r="89" spans="1:7" ht="15" x14ac:dyDescent="0.25">
      <c r="A89" s="16">
        <v>1</v>
      </c>
      <c r="B89" s="96" t="s">
        <v>200</v>
      </c>
      <c r="C89" s="326" t="s">
        <v>217</v>
      </c>
      <c r="D89" s="327"/>
      <c r="E89" s="332" t="s">
        <v>25</v>
      </c>
      <c r="F89" s="19" t="s">
        <v>26</v>
      </c>
      <c r="G89" s="333" t="s">
        <v>27</v>
      </c>
    </row>
    <row r="90" spans="1:7" ht="19.5" customHeight="1" x14ac:dyDescent="0.25">
      <c r="A90" s="24">
        <f>+A89+1</f>
        <v>2</v>
      </c>
      <c r="B90" s="96" t="s">
        <v>201</v>
      </c>
      <c r="C90" s="445" t="s">
        <v>218</v>
      </c>
      <c r="D90" s="446"/>
      <c r="E90" s="332"/>
      <c r="F90" s="2"/>
      <c r="G90" s="333"/>
    </row>
    <row r="91" spans="1:7" ht="15" x14ac:dyDescent="0.25">
      <c r="A91" s="24">
        <f t="shared" ref="A91:A154" si="0">+A90+1</f>
        <v>3</v>
      </c>
      <c r="B91" s="290" t="s">
        <v>202</v>
      </c>
      <c r="C91" s="303" t="s">
        <v>587</v>
      </c>
      <c r="D91" s="304"/>
      <c r="E91" s="332"/>
      <c r="F91" s="2"/>
      <c r="G91" s="333"/>
    </row>
    <row r="92" spans="1:7" ht="15" x14ac:dyDescent="0.25">
      <c r="A92" s="24">
        <f t="shared" si="0"/>
        <v>4</v>
      </c>
      <c r="B92" s="291"/>
      <c r="C92" s="303" t="s">
        <v>583</v>
      </c>
      <c r="D92" s="304"/>
      <c r="E92" s="332"/>
      <c r="F92" s="2"/>
      <c r="G92" s="333"/>
    </row>
    <row r="93" spans="1:7" ht="15" x14ac:dyDescent="0.25">
      <c r="A93" s="24">
        <f t="shared" si="0"/>
        <v>5</v>
      </c>
      <c r="B93" s="291"/>
      <c r="C93" s="303" t="s">
        <v>584</v>
      </c>
      <c r="D93" s="304"/>
      <c r="E93" s="332"/>
      <c r="F93" s="2"/>
      <c r="G93" s="333"/>
    </row>
    <row r="94" spans="1:7" ht="15" x14ac:dyDescent="0.25">
      <c r="A94" s="24">
        <f t="shared" si="0"/>
        <v>6</v>
      </c>
      <c r="B94" s="291"/>
      <c r="C94" s="303" t="s">
        <v>585</v>
      </c>
      <c r="D94" s="304"/>
      <c r="E94" s="332"/>
      <c r="F94" s="2"/>
      <c r="G94" s="333"/>
    </row>
    <row r="95" spans="1:7" ht="15" x14ac:dyDescent="0.25">
      <c r="A95" s="24">
        <f t="shared" si="0"/>
        <v>7</v>
      </c>
      <c r="B95" s="292"/>
      <c r="C95" s="303" t="s">
        <v>586</v>
      </c>
      <c r="D95" s="304"/>
      <c r="E95" s="332"/>
      <c r="F95" s="2"/>
      <c r="G95" s="333"/>
    </row>
    <row r="96" spans="1:7" ht="54.75" customHeight="1" x14ac:dyDescent="0.25">
      <c r="A96" s="24">
        <f t="shared" si="0"/>
        <v>8</v>
      </c>
      <c r="B96" s="96" t="s">
        <v>203</v>
      </c>
      <c r="C96" s="298" t="s">
        <v>219</v>
      </c>
      <c r="D96" s="299"/>
      <c r="E96" s="332"/>
      <c r="F96" s="2"/>
      <c r="G96" s="333"/>
    </row>
    <row r="97" spans="1:7" ht="47.25" customHeight="1" x14ac:dyDescent="0.25">
      <c r="A97" s="24">
        <f t="shared" si="0"/>
        <v>9</v>
      </c>
      <c r="B97" s="96" t="s">
        <v>110</v>
      </c>
      <c r="C97" s="303" t="s">
        <v>220</v>
      </c>
      <c r="D97" s="304"/>
      <c r="E97" s="332"/>
      <c r="F97" s="2"/>
      <c r="G97" s="333"/>
    </row>
    <row r="98" spans="1:7" ht="30" customHeight="1" x14ac:dyDescent="0.25">
      <c r="A98" s="24">
        <f t="shared" si="0"/>
        <v>10</v>
      </c>
      <c r="B98" s="96" t="s">
        <v>116</v>
      </c>
      <c r="C98" s="305" t="s">
        <v>221</v>
      </c>
      <c r="D98" s="306"/>
      <c r="E98" s="332"/>
      <c r="F98" s="2"/>
      <c r="G98" s="333"/>
    </row>
    <row r="99" spans="1:7" ht="30.75" customHeight="1" x14ac:dyDescent="0.25">
      <c r="A99" s="24">
        <f t="shared" si="0"/>
        <v>11</v>
      </c>
      <c r="B99" s="96" t="s">
        <v>120</v>
      </c>
      <c r="C99" s="298" t="s">
        <v>222</v>
      </c>
      <c r="D99" s="299"/>
      <c r="E99" s="332"/>
      <c r="F99" s="2"/>
      <c r="G99" s="333"/>
    </row>
    <row r="100" spans="1:7" ht="19.5" customHeight="1" x14ac:dyDescent="0.25">
      <c r="A100" s="24">
        <f t="shared" si="0"/>
        <v>12</v>
      </c>
      <c r="B100" s="96" t="s">
        <v>122</v>
      </c>
      <c r="C100" s="298" t="s">
        <v>223</v>
      </c>
      <c r="D100" s="299"/>
      <c r="E100" s="332"/>
      <c r="F100" s="2"/>
      <c r="G100" s="333"/>
    </row>
    <row r="101" spans="1:7" ht="94.5" customHeight="1" x14ac:dyDescent="0.25">
      <c r="A101" s="24">
        <f t="shared" si="0"/>
        <v>13</v>
      </c>
      <c r="B101" s="96" t="s">
        <v>204</v>
      </c>
      <c r="C101" s="298" t="s">
        <v>224</v>
      </c>
      <c r="D101" s="299"/>
      <c r="E101" s="332"/>
      <c r="F101" s="2"/>
      <c r="G101" s="333"/>
    </row>
    <row r="102" spans="1:7" ht="60.75" customHeight="1" x14ac:dyDescent="0.25">
      <c r="A102" s="24">
        <f t="shared" si="0"/>
        <v>14</v>
      </c>
      <c r="B102" s="96" t="s">
        <v>205</v>
      </c>
      <c r="C102" s="298" t="s">
        <v>225</v>
      </c>
      <c r="D102" s="299"/>
      <c r="E102" s="332"/>
      <c r="F102" s="2"/>
      <c r="G102" s="333"/>
    </row>
    <row r="103" spans="1:7" ht="15" x14ac:dyDescent="0.25">
      <c r="A103" s="24">
        <f t="shared" si="0"/>
        <v>15</v>
      </c>
      <c r="B103" s="96" t="s">
        <v>206</v>
      </c>
      <c r="C103" s="298" t="s">
        <v>226</v>
      </c>
      <c r="D103" s="299"/>
      <c r="E103" s="332"/>
      <c r="F103" s="2"/>
      <c r="G103" s="333"/>
    </row>
    <row r="104" spans="1:7" ht="15" x14ac:dyDescent="0.25">
      <c r="A104" s="24">
        <f t="shared" si="0"/>
        <v>16</v>
      </c>
      <c r="B104" s="96" t="s">
        <v>207</v>
      </c>
      <c r="C104" s="298" t="s">
        <v>227</v>
      </c>
      <c r="D104" s="299"/>
      <c r="E104" s="332"/>
      <c r="F104" s="2"/>
      <c r="G104" s="333"/>
    </row>
    <row r="105" spans="1:7" ht="15" x14ac:dyDescent="0.25">
      <c r="A105" s="24">
        <f t="shared" si="0"/>
        <v>17</v>
      </c>
      <c r="B105" s="290" t="s">
        <v>208</v>
      </c>
      <c r="C105" s="298" t="s">
        <v>563</v>
      </c>
      <c r="D105" s="299"/>
      <c r="E105" s="332"/>
      <c r="F105" s="2"/>
      <c r="G105" s="333"/>
    </row>
    <row r="106" spans="1:7" ht="15" x14ac:dyDescent="0.25">
      <c r="A106" s="24">
        <f t="shared" si="0"/>
        <v>18</v>
      </c>
      <c r="B106" s="291"/>
      <c r="C106" s="298" t="s">
        <v>564</v>
      </c>
      <c r="D106" s="299"/>
      <c r="E106" s="332"/>
      <c r="F106" s="2"/>
      <c r="G106" s="333"/>
    </row>
    <row r="107" spans="1:7" ht="15" x14ac:dyDescent="0.25">
      <c r="A107" s="24">
        <f t="shared" si="0"/>
        <v>19</v>
      </c>
      <c r="B107" s="291"/>
      <c r="C107" s="298" t="s">
        <v>565</v>
      </c>
      <c r="D107" s="299"/>
      <c r="E107" s="332"/>
      <c r="F107" s="2"/>
      <c r="G107" s="333"/>
    </row>
    <row r="108" spans="1:7" ht="15" x14ac:dyDescent="0.25">
      <c r="A108" s="24">
        <f t="shared" si="0"/>
        <v>20</v>
      </c>
      <c r="B108" s="291"/>
      <c r="C108" s="298" t="s">
        <v>566</v>
      </c>
      <c r="D108" s="299"/>
      <c r="E108" s="332"/>
      <c r="F108" s="2"/>
      <c r="G108" s="333"/>
    </row>
    <row r="109" spans="1:7" ht="15" x14ac:dyDescent="0.25">
      <c r="A109" s="24">
        <f t="shared" si="0"/>
        <v>21</v>
      </c>
      <c r="B109" s="291"/>
      <c r="C109" s="298" t="s">
        <v>567</v>
      </c>
      <c r="D109" s="299"/>
      <c r="E109" s="332"/>
      <c r="F109" s="2"/>
      <c r="G109" s="333"/>
    </row>
    <row r="110" spans="1:7" ht="15" x14ac:dyDescent="0.25">
      <c r="A110" s="24">
        <f t="shared" si="0"/>
        <v>22</v>
      </c>
      <c r="B110" s="291"/>
      <c r="C110" s="298" t="s">
        <v>446</v>
      </c>
      <c r="D110" s="299"/>
      <c r="E110" s="332"/>
      <c r="F110" s="2"/>
      <c r="G110" s="333"/>
    </row>
    <row r="111" spans="1:7" ht="15" x14ac:dyDescent="0.25">
      <c r="A111" s="24">
        <f t="shared" si="0"/>
        <v>23</v>
      </c>
      <c r="B111" s="291"/>
      <c r="C111" s="298" t="s">
        <v>568</v>
      </c>
      <c r="D111" s="299"/>
      <c r="E111" s="332"/>
      <c r="F111" s="2"/>
      <c r="G111" s="333"/>
    </row>
    <row r="112" spans="1:7" ht="15" x14ac:dyDescent="0.25">
      <c r="A112" s="24">
        <f t="shared" si="0"/>
        <v>24</v>
      </c>
      <c r="B112" s="291"/>
      <c r="C112" s="298" t="s">
        <v>569</v>
      </c>
      <c r="D112" s="299"/>
      <c r="E112" s="332"/>
      <c r="F112" s="2"/>
      <c r="G112" s="333"/>
    </row>
    <row r="113" spans="1:7" ht="15" x14ac:dyDescent="0.25">
      <c r="A113" s="24">
        <f t="shared" si="0"/>
        <v>25</v>
      </c>
      <c r="B113" s="291"/>
      <c r="C113" s="298" t="s">
        <v>570</v>
      </c>
      <c r="D113" s="299"/>
      <c r="E113" s="332"/>
      <c r="F113" s="2"/>
      <c r="G113" s="333"/>
    </row>
    <row r="114" spans="1:7" ht="15" x14ac:dyDescent="0.25">
      <c r="A114" s="24">
        <f t="shared" si="0"/>
        <v>26</v>
      </c>
      <c r="B114" s="291"/>
      <c r="C114" s="298" t="s">
        <v>571</v>
      </c>
      <c r="D114" s="299"/>
      <c r="E114" s="332"/>
      <c r="F114" s="2"/>
      <c r="G114" s="333"/>
    </row>
    <row r="115" spans="1:7" ht="15" x14ac:dyDescent="0.25">
      <c r="A115" s="24">
        <f t="shared" si="0"/>
        <v>27</v>
      </c>
      <c r="B115" s="291"/>
      <c r="C115" s="298" t="s">
        <v>572</v>
      </c>
      <c r="D115" s="299"/>
      <c r="E115" s="332"/>
      <c r="F115" s="2"/>
      <c r="G115" s="333"/>
    </row>
    <row r="116" spans="1:7" ht="15" x14ac:dyDescent="0.25">
      <c r="A116" s="24">
        <f t="shared" si="0"/>
        <v>28</v>
      </c>
      <c r="B116" s="291"/>
      <c r="C116" s="298" t="s">
        <v>573</v>
      </c>
      <c r="D116" s="299"/>
      <c r="E116" s="332"/>
      <c r="F116" s="2"/>
      <c r="G116" s="333"/>
    </row>
    <row r="117" spans="1:7" ht="15" x14ac:dyDescent="0.25">
      <c r="A117" s="24">
        <f t="shared" si="0"/>
        <v>29</v>
      </c>
      <c r="B117" s="291"/>
      <c r="C117" s="298" t="s">
        <v>574</v>
      </c>
      <c r="D117" s="299"/>
      <c r="E117" s="332"/>
      <c r="F117" s="2"/>
      <c r="G117" s="333"/>
    </row>
    <row r="118" spans="1:7" ht="15" x14ac:dyDescent="0.25">
      <c r="A118" s="24">
        <f t="shared" si="0"/>
        <v>30</v>
      </c>
      <c r="B118" s="291"/>
      <c r="C118" s="298" t="s">
        <v>575</v>
      </c>
      <c r="D118" s="299"/>
      <c r="E118" s="332"/>
      <c r="F118" s="2"/>
      <c r="G118" s="333"/>
    </row>
    <row r="119" spans="1:7" ht="15" x14ac:dyDescent="0.25">
      <c r="A119" s="24">
        <f t="shared" si="0"/>
        <v>31</v>
      </c>
      <c r="B119" s="292"/>
      <c r="C119" s="298" t="s">
        <v>576</v>
      </c>
      <c r="D119" s="299"/>
      <c r="E119" s="332"/>
      <c r="F119" s="2"/>
      <c r="G119" s="333"/>
    </row>
    <row r="120" spans="1:7" ht="15" x14ac:dyDescent="0.25">
      <c r="A120" s="24">
        <f t="shared" si="0"/>
        <v>32</v>
      </c>
      <c r="B120" s="290" t="s">
        <v>209</v>
      </c>
      <c r="C120" s="298" t="s">
        <v>228</v>
      </c>
      <c r="D120" s="299"/>
      <c r="E120" s="332"/>
      <c r="F120" s="2"/>
      <c r="G120" s="333"/>
    </row>
    <row r="121" spans="1:7" ht="15" x14ac:dyDescent="0.25">
      <c r="A121" s="24">
        <f t="shared" si="0"/>
        <v>33</v>
      </c>
      <c r="B121" s="291"/>
      <c r="C121" s="298" t="s">
        <v>577</v>
      </c>
      <c r="D121" s="299"/>
      <c r="E121" s="332"/>
      <c r="F121" s="2"/>
      <c r="G121" s="333"/>
    </row>
    <row r="122" spans="1:7" ht="15" x14ac:dyDescent="0.25">
      <c r="A122" s="24">
        <f t="shared" si="0"/>
        <v>34</v>
      </c>
      <c r="B122" s="291"/>
      <c r="C122" s="298" t="s">
        <v>578</v>
      </c>
      <c r="D122" s="299"/>
      <c r="E122" s="332"/>
      <c r="F122" s="2"/>
      <c r="G122" s="333"/>
    </row>
    <row r="123" spans="1:7" ht="15" x14ac:dyDescent="0.25">
      <c r="A123" s="24">
        <f t="shared" si="0"/>
        <v>35</v>
      </c>
      <c r="B123" s="291"/>
      <c r="C123" s="298" t="s">
        <v>579</v>
      </c>
      <c r="D123" s="299"/>
      <c r="E123" s="332"/>
      <c r="F123" s="2"/>
      <c r="G123" s="333"/>
    </row>
    <row r="124" spans="1:7" ht="15" x14ac:dyDescent="0.25">
      <c r="A124" s="24">
        <f t="shared" si="0"/>
        <v>36</v>
      </c>
      <c r="B124" s="291"/>
      <c r="C124" s="298" t="s">
        <v>580</v>
      </c>
      <c r="D124" s="299"/>
      <c r="E124" s="332"/>
      <c r="F124" s="2"/>
      <c r="G124" s="333"/>
    </row>
    <row r="125" spans="1:7" ht="15" x14ac:dyDescent="0.25">
      <c r="A125" s="24">
        <f t="shared" si="0"/>
        <v>37</v>
      </c>
      <c r="B125" s="291"/>
      <c r="C125" s="298" t="s">
        <v>581</v>
      </c>
      <c r="D125" s="299"/>
      <c r="E125" s="332"/>
      <c r="F125" s="2"/>
      <c r="G125" s="333"/>
    </row>
    <row r="126" spans="1:7" ht="15" x14ac:dyDescent="0.25">
      <c r="A126" s="24">
        <f t="shared" si="0"/>
        <v>38</v>
      </c>
      <c r="B126" s="292"/>
      <c r="C126" s="298" t="s">
        <v>582</v>
      </c>
      <c r="D126" s="299"/>
      <c r="E126" s="332"/>
      <c r="F126" s="2"/>
      <c r="G126" s="333"/>
    </row>
    <row r="127" spans="1:7" ht="15" x14ac:dyDescent="0.25">
      <c r="A127" s="24">
        <f t="shared" si="0"/>
        <v>39</v>
      </c>
      <c r="B127" s="96" t="s">
        <v>210</v>
      </c>
      <c r="C127" s="298" t="s">
        <v>229</v>
      </c>
      <c r="D127" s="299"/>
      <c r="E127" s="332"/>
      <c r="F127" s="2"/>
      <c r="G127" s="333"/>
    </row>
    <row r="128" spans="1:7" s="109" customFormat="1" ht="26.25" customHeight="1" x14ac:dyDescent="0.25">
      <c r="A128" s="24">
        <f t="shared" si="0"/>
        <v>40</v>
      </c>
      <c r="B128" s="110" t="s">
        <v>211</v>
      </c>
      <c r="C128" s="305" t="s">
        <v>230</v>
      </c>
      <c r="D128" s="306"/>
      <c r="E128" s="332"/>
      <c r="F128" s="17"/>
      <c r="G128" s="333"/>
    </row>
    <row r="129" spans="1:7" s="109" customFormat="1" ht="15" x14ac:dyDescent="0.25">
      <c r="A129" s="24">
        <f t="shared" si="0"/>
        <v>41</v>
      </c>
      <c r="B129" s="300" t="s">
        <v>71</v>
      </c>
      <c r="C129" s="298" t="s">
        <v>588</v>
      </c>
      <c r="D129" s="299"/>
      <c r="E129" s="332"/>
      <c r="F129" s="17"/>
      <c r="G129" s="333"/>
    </row>
    <row r="130" spans="1:7" s="109" customFormat="1" ht="38.25" customHeight="1" x14ac:dyDescent="0.25">
      <c r="A130" s="24">
        <f t="shared" si="0"/>
        <v>42</v>
      </c>
      <c r="B130" s="301"/>
      <c r="C130" s="298" t="s">
        <v>589</v>
      </c>
      <c r="D130" s="299"/>
      <c r="E130" s="332"/>
      <c r="F130" s="17"/>
      <c r="G130" s="333"/>
    </row>
    <row r="131" spans="1:7" s="109" customFormat="1" ht="38.25" customHeight="1" x14ac:dyDescent="0.25">
      <c r="A131" s="24">
        <f t="shared" si="0"/>
        <v>43</v>
      </c>
      <c r="B131" s="301"/>
      <c r="C131" s="298" t="s">
        <v>590</v>
      </c>
      <c r="D131" s="299"/>
      <c r="E131" s="332"/>
      <c r="F131" s="17"/>
      <c r="G131" s="333"/>
    </row>
    <row r="132" spans="1:7" s="109" customFormat="1" ht="15" x14ac:dyDescent="0.25">
      <c r="A132" s="24">
        <f t="shared" si="0"/>
        <v>44</v>
      </c>
      <c r="B132" s="301"/>
      <c r="C132" s="298" t="s">
        <v>591</v>
      </c>
      <c r="D132" s="299"/>
      <c r="E132" s="332"/>
      <c r="F132" s="17"/>
      <c r="G132" s="333"/>
    </row>
    <row r="133" spans="1:7" s="109" customFormat="1" ht="15" x14ac:dyDescent="0.25">
      <c r="A133" s="24">
        <f t="shared" si="0"/>
        <v>45</v>
      </c>
      <c r="B133" s="301"/>
      <c r="C133" s="298" t="s">
        <v>592</v>
      </c>
      <c r="D133" s="299"/>
      <c r="E133" s="332"/>
      <c r="F133" s="17"/>
      <c r="G133" s="333"/>
    </row>
    <row r="134" spans="1:7" s="109" customFormat="1" ht="38.25" customHeight="1" x14ac:dyDescent="0.25">
      <c r="A134" s="24">
        <f t="shared" si="0"/>
        <v>46</v>
      </c>
      <c r="B134" s="301"/>
      <c r="C134" s="298" t="s">
        <v>593</v>
      </c>
      <c r="D134" s="299"/>
      <c r="E134" s="332"/>
      <c r="F134" s="17"/>
      <c r="G134" s="333"/>
    </row>
    <row r="135" spans="1:7" s="109" customFormat="1" ht="38.25" customHeight="1" x14ac:dyDescent="0.25">
      <c r="A135" s="24">
        <f t="shared" si="0"/>
        <v>47</v>
      </c>
      <c r="B135" s="301"/>
      <c r="C135" s="298" t="s">
        <v>594</v>
      </c>
      <c r="D135" s="299"/>
      <c r="E135" s="332"/>
      <c r="F135" s="17"/>
      <c r="G135" s="333"/>
    </row>
    <row r="136" spans="1:7" s="109" customFormat="1" ht="38.25" customHeight="1" x14ac:dyDescent="0.25">
      <c r="A136" s="24">
        <f t="shared" si="0"/>
        <v>48</v>
      </c>
      <c r="B136" s="301"/>
      <c r="C136" s="298" t="s">
        <v>595</v>
      </c>
      <c r="D136" s="299"/>
      <c r="E136" s="332"/>
      <c r="F136" s="17"/>
      <c r="G136" s="333"/>
    </row>
    <row r="137" spans="1:7" s="109" customFormat="1" ht="15" x14ac:dyDescent="0.25">
      <c r="A137" s="24">
        <f t="shared" si="0"/>
        <v>49</v>
      </c>
      <c r="B137" s="301"/>
      <c r="C137" s="298" t="s">
        <v>596</v>
      </c>
      <c r="D137" s="299"/>
      <c r="E137" s="332"/>
      <c r="F137" s="17"/>
      <c r="G137" s="333"/>
    </row>
    <row r="138" spans="1:7" s="109" customFormat="1" ht="15" x14ac:dyDescent="0.25">
      <c r="A138" s="24">
        <f t="shared" si="0"/>
        <v>50</v>
      </c>
      <c r="B138" s="301"/>
      <c r="C138" s="298" t="s">
        <v>597</v>
      </c>
      <c r="D138" s="299"/>
      <c r="E138" s="332"/>
      <c r="F138" s="17"/>
      <c r="G138" s="333"/>
    </row>
    <row r="139" spans="1:7" s="109" customFormat="1" ht="15" x14ac:dyDescent="0.25">
      <c r="A139" s="24">
        <f t="shared" si="0"/>
        <v>51</v>
      </c>
      <c r="B139" s="301"/>
      <c r="C139" s="298" t="s">
        <v>598</v>
      </c>
      <c r="D139" s="299"/>
      <c r="E139" s="332"/>
      <c r="F139" s="17"/>
      <c r="G139" s="333"/>
    </row>
    <row r="140" spans="1:7" s="109" customFormat="1" ht="38.25" customHeight="1" x14ac:dyDescent="0.25">
      <c r="A140" s="24">
        <f t="shared" si="0"/>
        <v>52</v>
      </c>
      <c r="B140" s="301"/>
      <c r="C140" s="298" t="s">
        <v>599</v>
      </c>
      <c r="D140" s="299"/>
      <c r="E140" s="332"/>
      <c r="F140" s="17"/>
      <c r="G140" s="333"/>
    </row>
    <row r="141" spans="1:7" s="109" customFormat="1" ht="38.25" customHeight="1" x14ac:dyDescent="0.25">
      <c r="A141" s="24">
        <f t="shared" si="0"/>
        <v>53</v>
      </c>
      <c r="B141" s="301"/>
      <c r="C141" s="298" t="s">
        <v>600</v>
      </c>
      <c r="D141" s="299"/>
      <c r="E141" s="332"/>
      <c r="F141" s="17"/>
      <c r="G141" s="333"/>
    </row>
    <row r="142" spans="1:7" s="109" customFormat="1" ht="15" x14ac:dyDescent="0.25">
      <c r="A142" s="24">
        <f t="shared" si="0"/>
        <v>54</v>
      </c>
      <c r="B142" s="301"/>
      <c r="C142" s="298" t="s">
        <v>601</v>
      </c>
      <c r="D142" s="299"/>
      <c r="E142" s="332"/>
      <c r="F142" s="17"/>
      <c r="G142" s="333"/>
    </row>
    <row r="143" spans="1:7" s="109" customFormat="1" ht="38.25" customHeight="1" x14ac:dyDescent="0.25">
      <c r="A143" s="24">
        <f t="shared" si="0"/>
        <v>55</v>
      </c>
      <c r="B143" s="301"/>
      <c r="C143" s="298" t="s">
        <v>602</v>
      </c>
      <c r="D143" s="299"/>
      <c r="E143" s="332"/>
      <c r="F143" s="17"/>
      <c r="G143" s="333"/>
    </row>
    <row r="144" spans="1:7" s="109" customFormat="1" ht="38.25" customHeight="1" x14ac:dyDescent="0.25">
      <c r="A144" s="24">
        <f t="shared" si="0"/>
        <v>56</v>
      </c>
      <c r="B144" s="301"/>
      <c r="C144" s="298" t="s">
        <v>603</v>
      </c>
      <c r="D144" s="299"/>
      <c r="E144" s="332"/>
      <c r="F144" s="17"/>
      <c r="G144" s="333"/>
    </row>
    <row r="145" spans="1:7" s="109" customFormat="1" ht="15" x14ac:dyDescent="0.25">
      <c r="A145" s="24">
        <f t="shared" si="0"/>
        <v>57</v>
      </c>
      <c r="B145" s="301"/>
      <c r="C145" s="298" t="s">
        <v>604</v>
      </c>
      <c r="D145" s="299"/>
      <c r="E145" s="332"/>
      <c r="F145" s="17"/>
      <c r="G145" s="333"/>
    </row>
    <row r="146" spans="1:7" s="109" customFormat="1" ht="38.25" customHeight="1" x14ac:dyDescent="0.25">
      <c r="A146" s="24">
        <f t="shared" si="0"/>
        <v>58</v>
      </c>
      <c r="B146" s="301"/>
      <c r="C146" s="298" t="s">
        <v>605</v>
      </c>
      <c r="D146" s="299"/>
      <c r="E146" s="332"/>
      <c r="F146" s="17"/>
      <c r="G146" s="333"/>
    </row>
    <row r="147" spans="1:7" s="109" customFormat="1" ht="15" x14ac:dyDescent="0.25">
      <c r="A147" s="24">
        <f t="shared" si="0"/>
        <v>59</v>
      </c>
      <c r="B147" s="301"/>
      <c r="C147" s="298" t="s">
        <v>606</v>
      </c>
      <c r="D147" s="299"/>
      <c r="E147" s="332"/>
      <c r="F147" s="17"/>
      <c r="G147" s="333"/>
    </row>
    <row r="148" spans="1:7" s="109" customFormat="1" ht="15" x14ac:dyDescent="0.25">
      <c r="A148" s="24">
        <f t="shared" si="0"/>
        <v>60</v>
      </c>
      <c r="B148" s="301"/>
      <c r="C148" s="298" t="s">
        <v>607</v>
      </c>
      <c r="D148" s="299"/>
      <c r="E148" s="332"/>
      <c r="F148" s="17"/>
      <c r="G148" s="333"/>
    </row>
    <row r="149" spans="1:7" s="109" customFormat="1" ht="15" x14ac:dyDescent="0.25">
      <c r="A149" s="24">
        <f t="shared" si="0"/>
        <v>61</v>
      </c>
      <c r="B149" s="301"/>
      <c r="C149" s="298" t="s">
        <v>608</v>
      </c>
      <c r="D149" s="299"/>
      <c r="E149" s="332"/>
      <c r="F149" s="17"/>
      <c r="G149" s="333"/>
    </row>
    <row r="150" spans="1:7" s="109" customFormat="1" ht="38.25" customHeight="1" x14ac:dyDescent="0.25">
      <c r="A150" s="24">
        <f t="shared" si="0"/>
        <v>62</v>
      </c>
      <c r="B150" s="301"/>
      <c r="C150" s="298" t="s">
        <v>609</v>
      </c>
      <c r="D150" s="299"/>
      <c r="E150" s="332"/>
      <c r="F150" s="17"/>
      <c r="G150" s="333"/>
    </row>
    <row r="151" spans="1:7" s="109" customFormat="1" ht="15" x14ac:dyDescent="0.25">
      <c r="A151" s="24">
        <f t="shared" si="0"/>
        <v>63</v>
      </c>
      <c r="B151" s="301"/>
      <c r="C151" s="298" t="s">
        <v>610</v>
      </c>
      <c r="D151" s="299"/>
      <c r="E151" s="332"/>
      <c r="F151" s="17"/>
      <c r="G151" s="333"/>
    </row>
    <row r="152" spans="1:7" s="109" customFormat="1" ht="52.5" customHeight="1" x14ac:dyDescent="0.25">
      <c r="A152" s="24">
        <f t="shared" si="0"/>
        <v>64</v>
      </c>
      <c r="B152" s="302"/>
      <c r="C152" s="298" t="s">
        <v>611</v>
      </c>
      <c r="D152" s="299"/>
      <c r="E152" s="332"/>
      <c r="F152" s="17"/>
      <c r="G152" s="333"/>
    </row>
    <row r="153" spans="1:7" ht="15" x14ac:dyDescent="0.25">
      <c r="A153" s="24">
        <f t="shared" si="0"/>
        <v>65</v>
      </c>
      <c r="B153" s="290" t="s">
        <v>212</v>
      </c>
      <c r="C153" s="298" t="s">
        <v>707</v>
      </c>
      <c r="D153" s="299"/>
      <c r="E153" s="332"/>
      <c r="F153" s="2"/>
      <c r="G153" s="333"/>
    </row>
    <row r="154" spans="1:7" ht="21.75" customHeight="1" x14ac:dyDescent="0.25">
      <c r="A154" s="24">
        <f t="shared" si="0"/>
        <v>66</v>
      </c>
      <c r="B154" s="291"/>
      <c r="C154" s="298" t="s">
        <v>708</v>
      </c>
      <c r="D154" s="299"/>
      <c r="E154" s="332"/>
      <c r="F154" s="2"/>
      <c r="G154" s="333"/>
    </row>
    <row r="155" spans="1:7" ht="21.75" customHeight="1" x14ac:dyDescent="0.25">
      <c r="A155" s="24">
        <f t="shared" ref="A155:A158" si="1">+A154+1</f>
        <v>67</v>
      </c>
      <c r="B155" s="291"/>
      <c r="C155" s="298" t="s">
        <v>612</v>
      </c>
      <c r="D155" s="299"/>
      <c r="E155" s="332"/>
      <c r="F155" s="2"/>
      <c r="G155" s="333"/>
    </row>
    <row r="156" spans="1:7" ht="21.75" customHeight="1" x14ac:dyDescent="0.25">
      <c r="A156" s="24">
        <f t="shared" si="1"/>
        <v>68</v>
      </c>
      <c r="B156" s="291"/>
      <c r="C156" s="298" t="s">
        <v>613</v>
      </c>
      <c r="D156" s="299"/>
      <c r="E156" s="332"/>
      <c r="F156" s="2"/>
      <c r="G156" s="333"/>
    </row>
    <row r="157" spans="1:7" ht="29.25" customHeight="1" x14ac:dyDescent="0.25">
      <c r="A157" s="24">
        <f t="shared" si="1"/>
        <v>69</v>
      </c>
      <c r="B157" s="292"/>
      <c r="C157" s="298" t="s">
        <v>614</v>
      </c>
      <c r="D157" s="299"/>
      <c r="E157" s="332"/>
      <c r="F157" s="2"/>
      <c r="G157" s="333"/>
    </row>
    <row r="158" spans="1:7" s="3" customFormat="1" ht="36.75" customHeight="1" x14ac:dyDescent="0.25">
      <c r="A158" s="24">
        <f t="shared" si="1"/>
        <v>70</v>
      </c>
      <c r="B158" s="96" t="s">
        <v>213</v>
      </c>
      <c r="C158" s="298" t="s">
        <v>231</v>
      </c>
      <c r="D158" s="299"/>
      <c r="E158" s="332"/>
      <c r="F158" s="2"/>
      <c r="G158" s="333"/>
    </row>
    <row r="159" spans="1:7" ht="57.75" customHeight="1" x14ac:dyDescent="0.25">
      <c r="A159" s="24">
        <f t="shared" ref="A159:A163" si="2">+A158+1</f>
        <v>71</v>
      </c>
      <c r="B159" s="96" t="s">
        <v>214</v>
      </c>
      <c r="C159" s="298" t="s">
        <v>232</v>
      </c>
      <c r="D159" s="299"/>
      <c r="E159" s="332"/>
      <c r="F159" s="2"/>
      <c r="G159" s="333"/>
    </row>
    <row r="160" spans="1:7" ht="27.75" customHeight="1" x14ac:dyDescent="0.25">
      <c r="A160" s="24">
        <f t="shared" si="2"/>
        <v>72</v>
      </c>
      <c r="B160" s="96" t="s">
        <v>215</v>
      </c>
      <c r="C160" s="298" t="s">
        <v>233</v>
      </c>
      <c r="D160" s="299"/>
      <c r="E160" s="332"/>
      <c r="F160" s="2"/>
      <c r="G160" s="333"/>
    </row>
    <row r="161" spans="1:7" ht="29.25" customHeight="1" x14ac:dyDescent="0.25">
      <c r="A161" s="24">
        <f t="shared" si="2"/>
        <v>73</v>
      </c>
      <c r="B161" s="96" t="s">
        <v>194</v>
      </c>
      <c r="C161" s="298" t="s">
        <v>234</v>
      </c>
      <c r="D161" s="299"/>
      <c r="E161" s="119"/>
      <c r="F161" s="2"/>
      <c r="G161" s="90"/>
    </row>
    <row r="162" spans="1:7" ht="22.5" customHeight="1" x14ac:dyDescent="0.25">
      <c r="A162" s="24">
        <f t="shared" si="2"/>
        <v>74</v>
      </c>
      <c r="B162" s="96" t="s">
        <v>216</v>
      </c>
      <c r="C162" s="298" t="s">
        <v>235</v>
      </c>
      <c r="D162" s="299"/>
      <c r="E162" s="119"/>
      <c r="F162" s="2"/>
      <c r="G162" s="90"/>
    </row>
    <row r="163" spans="1:7" ht="21.75" customHeight="1" thickBot="1" x14ac:dyDescent="0.3">
      <c r="A163" s="24">
        <f t="shared" si="2"/>
        <v>75</v>
      </c>
      <c r="B163" s="96" t="s">
        <v>198</v>
      </c>
      <c r="C163" s="298" t="s">
        <v>236</v>
      </c>
      <c r="D163" s="299"/>
      <c r="E163" s="119"/>
      <c r="F163" s="2"/>
      <c r="G163" s="90"/>
    </row>
    <row r="164" spans="1:7" ht="13.5" thickBot="1" x14ac:dyDescent="0.3">
      <c r="A164" s="47" t="s">
        <v>8</v>
      </c>
      <c r="B164" s="112" t="s">
        <v>9</v>
      </c>
      <c r="C164" s="95" t="s">
        <v>237</v>
      </c>
      <c r="D164" s="18">
        <v>28</v>
      </c>
      <c r="E164" s="398" t="str">
        <f>C164</f>
        <v>SWITCH DE ACCESO 48 PUERTOS</v>
      </c>
      <c r="F164" s="398"/>
      <c r="G164" s="399"/>
    </row>
    <row r="165" spans="1:7" ht="15" x14ac:dyDescent="0.25">
      <c r="A165" s="16">
        <v>1</v>
      </c>
      <c r="B165" s="94" t="s">
        <v>200</v>
      </c>
      <c r="C165" s="316" t="s">
        <v>239</v>
      </c>
      <c r="D165" s="317"/>
      <c r="E165" s="332" t="s">
        <v>25</v>
      </c>
      <c r="F165" s="19" t="s">
        <v>26</v>
      </c>
      <c r="G165" s="333" t="s">
        <v>27</v>
      </c>
    </row>
    <row r="166" spans="1:7" ht="15" x14ac:dyDescent="0.25">
      <c r="A166" s="24">
        <f>+A165+1</f>
        <v>2</v>
      </c>
      <c r="B166" s="94" t="s">
        <v>201</v>
      </c>
      <c r="C166" s="296" t="s">
        <v>218</v>
      </c>
      <c r="D166" s="297"/>
      <c r="E166" s="332"/>
      <c r="F166" s="2"/>
      <c r="G166" s="333"/>
    </row>
    <row r="167" spans="1:7" ht="15" customHeight="1" x14ac:dyDescent="0.25">
      <c r="A167" s="24">
        <f t="shared" ref="A167:A236" si="3">+A166+1</f>
        <v>3</v>
      </c>
      <c r="B167" s="94" t="s">
        <v>238</v>
      </c>
      <c r="C167" s="318" t="s">
        <v>240</v>
      </c>
      <c r="D167" s="319"/>
      <c r="E167" s="332"/>
      <c r="F167" s="2"/>
      <c r="G167" s="333"/>
    </row>
    <row r="168" spans="1:7" ht="15" customHeight="1" x14ac:dyDescent="0.25">
      <c r="A168" s="24">
        <f t="shared" si="3"/>
        <v>4</v>
      </c>
      <c r="B168" s="94" t="s">
        <v>202</v>
      </c>
      <c r="C168" s="298" t="s">
        <v>241</v>
      </c>
      <c r="D168" s="299"/>
      <c r="E168" s="332"/>
      <c r="F168" s="2"/>
      <c r="G168" s="333"/>
    </row>
    <row r="169" spans="1:7" ht="15" customHeight="1" x14ac:dyDescent="0.25">
      <c r="A169" s="24">
        <f t="shared" si="3"/>
        <v>5</v>
      </c>
      <c r="B169" s="94" t="s">
        <v>203</v>
      </c>
      <c r="C169" s="298" t="s">
        <v>242</v>
      </c>
      <c r="D169" s="299"/>
      <c r="E169" s="332"/>
      <c r="F169" s="2"/>
      <c r="G169" s="333"/>
    </row>
    <row r="170" spans="1:7" ht="49.5" customHeight="1" x14ac:dyDescent="0.25">
      <c r="A170" s="24">
        <f t="shared" si="3"/>
        <v>6</v>
      </c>
      <c r="B170" s="94" t="s">
        <v>110</v>
      </c>
      <c r="C170" s="298" t="s">
        <v>243</v>
      </c>
      <c r="D170" s="299"/>
      <c r="E170" s="332"/>
      <c r="F170" s="2"/>
      <c r="G170" s="333"/>
    </row>
    <row r="171" spans="1:7" ht="19.5" customHeight="1" x14ac:dyDescent="0.25">
      <c r="A171" s="24">
        <f t="shared" si="3"/>
        <v>7</v>
      </c>
      <c r="B171" s="94" t="s">
        <v>116</v>
      </c>
      <c r="C171" s="298" t="s">
        <v>221</v>
      </c>
      <c r="D171" s="299"/>
      <c r="E171" s="332"/>
      <c r="F171" s="2"/>
      <c r="G171" s="333"/>
    </row>
    <row r="172" spans="1:7" ht="41.25" customHeight="1" x14ac:dyDescent="0.25">
      <c r="A172" s="24">
        <f t="shared" si="3"/>
        <v>8</v>
      </c>
      <c r="B172" s="94" t="s">
        <v>120</v>
      </c>
      <c r="C172" s="298" t="s">
        <v>222</v>
      </c>
      <c r="D172" s="299"/>
      <c r="E172" s="332"/>
      <c r="F172" s="2"/>
      <c r="G172" s="333"/>
    </row>
    <row r="173" spans="1:7" ht="15" x14ac:dyDescent="0.25">
      <c r="A173" s="24">
        <f t="shared" si="3"/>
        <v>9</v>
      </c>
      <c r="B173" s="94" t="s">
        <v>122</v>
      </c>
      <c r="C173" s="298" t="s">
        <v>223</v>
      </c>
      <c r="D173" s="299"/>
      <c r="E173" s="332"/>
      <c r="F173" s="2"/>
      <c r="G173" s="333"/>
    </row>
    <row r="174" spans="1:7" ht="96" customHeight="1" x14ac:dyDescent="0.25">
      <c r="A174" s="24">
        <f t="shared" si="3"/>
        <v>10</v>
      </c>
      <c r="B174" s="94" t="s">
        <v>204</v>
      </c>
      <c r="C174" s="298" t="s">
        <v>224</v>
      </c>
      <c r="D174" s="299"/>
      <c r="E174" s="332"/>
      <c r="F174" s="2"/>
      <c r="G174" s="333"/>
    </row>
    <row r="175" spans="1:7" ht="58.5" customHeight="1" x14ac:dyDescent="0.25">
      <c r="A175" s="24">
        <f t="shared" si="3"/>
        <v>11</v>
      </c>
      <c r="B175" s="94" t="s">
        <v>205</v>
      </c>
      <c r="C175" s="298" t="s">
        <v>225</v>
      </c>
      <c r="D175" s="299"/>
      <c r="E175" s="332"/>
      <c r="F175" s="2"/>
      <c r="G175" s="333"/>
    </row>
    <row r="176" spans="1:7" ht="16.5" customHeight="1" x14ac:dyDescent="0.25">
      <c r="A176" s="24">
        <f t="shared" si="3"/>
        <v>12</v>
      </c>
      <c r="B176" s="94" t="s">
        <v>206</v>
      </c>
      <c r="C176" s="298" t="s">
        <v>226</v>
      </c>
      <c r="D176" s="299"/>
      <c r="E176" s="332"/>
      <c r="F176" s="2"/>
      <c r="G176" s="333"/>
    </row>
    <row r="177" spans="1:7" ht="20.25" customHeight="1" x14ac:dyDescent="0.25">
      <c r="A177" s="24">
        <f t="shared" si="3"/>
        <v>13</v>
      </c>
      <c r="B177" s="94" t="s">
        <v>207</v>
      </c>
      <c r="C177" s="298" t="s">
        <v>227</v>
      </c>
      <c r="D177" s="299"/>
      <c r="E177" s="332"/>
      <c r="F177" s="2"/>
      <c r="G177" s="333"/>
    </row>
    <row r="178" spans="1:7" ht="15" customHeight="1" x14ac:dyDescent="0.25">
      <c r="A178" s="24">
        <f t="shared" si="3"/>
        <v>14</v>
      </c>
      <c r="B178" s="287" t="s">
        <v>208</v>
      </c>
      <c r="C178" s="320" t="s">
        <v>563</v>
      </c>
      <c r="D178" s="321"/>
      <c r="E178" s="332"/>
      <c r="F178" s="2"/>
      <c r="G178" s="333"/>
    </row>
    <row r="179" spans="1:7" ht="17.25" customHeight="1" x14ac:dyDescent="0.25">
      <c r="A179" s="24">
        <f t="shared" si="3"/>
        <v>15</v>
      </c>
      <c r="B179" s="288"/>
      <c r="C179" s="296" t="s">
        <v>564</v>
      </c>
      <c r="D179" s="297"/>
      <c r="E179" s="332"/>
      <c r="F179" s="2"/>
      <c r="G179" s="333"/>
    </row>
    <row r="180" spans="1:7" ht="17.25" customHeight="1" x14ac:dyDescent="0.25">
      <c r="A180" s="24">
        <f t="shared" si="3"/>
        <v>16</v>
      </c>
      <c r="B180" s="288"/>
      <c r="C180" s="296" t="s">
        <v>565</v>
      </c>
      <c r="D180" s="297"/>
      <c r="E180" s="332"/>
      <c r="F180" s="2"/>
      <c r="G180" s="333"/>
    </row>
    <row r="181" spans="1:7" ht="17.25" customHeight="1" x14ac:dyDescent="0.25">
      <c r="A181" s="24">
        <f t="shared" si="3"/>
        <v>17</v>
      </c>
      <c r="B181" s="288"/>
      <c r="C181" s="296" t="s">
        <v>566</v>
      </c>
      <c r="D181" s="297"/>
      <c r="E181" s="332"/>
      <c r="F181" s="2"/>
      <c r="G181" s="333"/>
    </row>
    <row r="182" spans="1:7" ht="17.25" customHeight="1" x14ac:dyDescent="0.25">
      <c r="A182" s="24">
        <f t="shared" si="3"/>
        <v>18</v>
      </c>
      <c r="B182" s="288"/>
      <c r="C182" s="296" t="s">
        <v>567</v>
      </c>
      <c r="D182" s="297"/>
      <c r="E182" s="332"/>
      <c r="F182" s="2"/>
      <c r="G182" s="333"/>
    </row>
    <row r="183" spans="1:7" ht="17.25" customHeight="1" x14ac:dyDescent="0.25">
      <c r="A183" s="24">
        <f t="shared" si="3"/>
        <v>19</v>
      </c>
      <c r="B183" s="288"/>
      <c r="C183" s="296" t="s">
        <v>446</v>
      </c>
      <c r="D183" s="297"/>
      <c r="E183" s="332"/>
      <c r="F183" s="2"/>
      <c r="G183" s="333"/>
    </row>
    <row r="184" spans="1:7" ht="17.25" customHeight="1" x14ac:dyDescent="0.25">
      <c r="A184" s="24">
        <f t="shared" si="3"/>
        <v>20</v>
      </c>
      <c r="B184" s="288"/>
      <c r="C184" s="296" t="s">
        <v>568</v>
      </c>
      <c r="D184" s="297"/>
      <c r="E184" s="332"/>
      <c r="F184" s="2"/>
      <c r="G184" s="333"/>
    </row>
    <row r="185" spans="1:7" ht="17.25" customHeight="1" x14ac:dyDescent="0.25">
      <c r="A185" s="24">
        <f t="shared" si="3"/>
        <v>21</v>
      </c>
      <c r="B185" s="288"/>
      <c r="C185" s="296" t="s">
        <v>569</v>
      </c>
      <c r="D185" s="297"/>
      <c r="E185" s="332"/>
      <c r="F185" s="2"/>
      <c r="G185" s="333"/>
    </row>
    <row r="186" spans="1:7" ht="17.25" customHeight="1" x14ac:dyDescent="0.25">
      <c r="A186" s="24">
        <f t="shared" si="3"/>
        <v>22</v>
      </c>
      <c r="B186" s="288"/>
      <c r="C186" s="296" t="s">
        <v>570</v>
      </c>
      <c r="D186" s="297"/>
      <c r="E186" s="332"/>
      <c r="F186" s="2"/>
      <c r="G186" s="333"/>
    </row>
    <row r="187" spans="1:7" ht="17.25" customHeight="1" x14ac:dyDescent="0.25">
      <c r="A187" s="24">
        <f t="shared" si="3"/>
        <v>23</v>
      </c>
      <c r="B187" s="288"/>
      <c r="C187" s="296" t="s">
        <v>571</v>
      </c>
      <c r="D187" s="297"/>
      <c r="E187" s="332"/>
      <c r="F187" s="2"/>
      <c r="G187" s="333"/>
    </row>
    <row r="188" spans="1:7" ht="17.25" customHeight="1" x14ac:dyDescent="0.25">
      <c r="A188" s="24">
        <f t="shared" si="3"/>
        <v>24</v>
      </c>
      <c r="B188" s="288"/>
      <c r="C188" s="296" t="s">
        <v>572</v>
      </c>
      <c r="D188" s="297"/>
      <c r="E188" s="332"/>
      <c r="F188" s="2"/>
      <c r="G188" s="333"/>
    </row>
    <row r="189" spans="1:7" ht="17.25" customHeight="1" x14ac:dyDescent="0.25">
      <c r="A189" s="24">
        <f t="shared" si="3"/>
        <v>25</v>
      </c>
      <c r="B189" s="288"/>
      <c r="C189" s="296" t="s">
        <v>573</v>
      </c>
      <c r="D189" s="297"/>
      <c r="E189" s="332"/>
      <c r="F189" s="2"/>
      <c r="G189" s="333"/>
    </row>
    <row r="190" spans="1:7" ht="17.25" customHeight="1" x14ac:dyDescent="0.25">
      <c r="A190" s="24">
        <f t="shared" si="3"/>
        <v>26</v>
      </c>
      <c r="B190" s="288"/>
      <c r="C190" s="296" t="s">
        <v>574</v>
      </c>
      <c r="D190" s="297"/>
      <c r="E190" s="332"/>
      <c r="F190" s="2"/>
      <c r="G190" s="333"/>
    </row>
    <row r="191" spans="1:7" ht="17.25" customHeight="1" x14ac:dyDescent="0.25">
      <c r="A191" s="24">
        <f t="shared" si="3"/>
        <v>27</v>
      </c>
      <c r="B191" s="288"/>
      <c r="C191" s="296" t="s">
        <v>575</v>
      </c>
      <c r="D191" s="297"/>
      <c r="E191" s="332"/>
      <c r="F191" s="2"/>
      <c r="G191" s="333"/>
    </row>
    <row r="192" spans="1:7" ht="17.25" customHeight="1" x14ac:dyDescent="0.25">
      <c r="A192" s="24">
        <f t="shared" si="3"/>
        <v>28</v>
      </c>
      <c r="B192" s="289"/>
      <c r="C192" s="296" t="s">
        <v>576</v>
      </c>
      <c r="D192" s="297"/>
      <c r="E192" s="332"/>
      <c r="F192" s="2"/>
      <c r="G192" s="333"/>
    </row>
    <row r="193" spans="1:7" ht="15" x14ac:dyDescent="0.25">
      <c r="A193" s="24">
        <f t="shared" si="3"/>
        <v>29</v>
      </c>
      <c r="B193" s="290" t="s">
        <v>209</v>
      </c>
      <c r="C193" s="298" t="s">
        <v>619</v>
      </c>
      <c r="D193" s="299"/>
      <c r="E193" s="332"/>
      <c r="F193" s="2"/>
      <c r="G193" s="333"/>
    </row>
    <row r="194" spans="1:7" ht="17.25" customHeight="1" x14ac:dyDescent="0.25">
      <c r="A194" s="24">
        <f t="shared" si="3"/>
        <v>30</v>
      </c>
      <c r="B194" s="291"/>
      <c r="C194" s="298" t="s">
        <v>577</v>
      </c>
      <c r="D194" s="299"/>
      <c r="E194" s="332"/>
      <c r="F194" s="2"/>
      <c r="G194" s="333"/>
    </row>
    <row r="195" spans="1:7" ht="17.25" customHeight="1" x14ac:dyDescent="0.25">
      <c r="A195" s="24">
        <f t="shared" si="3"/>
        <v>31</v>
      </c>
      <c r="B195" s="291"/>
      <c r="C195" s="298" t="s">
        <v>578</v>
      </c>
      <c r="D195" s="299"/>
      <c r="E195" s="332"/>
      <c r="F195" s="2"/>
      <c r="G195" s="333"/>
    </row>
    <row r="196" spans="1:7" ht="17.25" customHeight="1" x14ac:dyDescent="0.25">
      <c r="A196" s="24">
        <f t="shared" si="3"/>
        <v>32</v>
      </c>
      <c r="B196" s="291"/>
      <c r="C196" s="298" t="s">
        <v>579</v>
      </c>
      <c r="D196" s="299"/>
      <c r="E196" s="332"/>
      <c r="F196" s="2"/>
      <c r="G196" s="333"/>
    </row>
    <row r="197" spans="1:7" ht="17.25" customHeight="1" x14ac:dyDescent="0.25">
      <c r="A197" s="24">
        <f t="shared" si="3"/>
        <v>33</v>
      </c>
      <c r="B197" s="291"/>
      <c r="C197" s="298" t="s">
        <v>580</v>
      </c>
      <c r="D197" s="299"/>
      <c r="E197" s="332"/>
      <c r="F197" s="2"/>
      <c r="G197" s="333"/>
    </row>
    <row r="198" spans="1:7" ht="17.25" customHeight="1" x14ac:dyDescent="0.25">
      <c r="A198" s="24">
        <f t="shared" si="3"/>
        <v>34</v>
      </c>
      <c r="B198" s="291"/>
      <c r="C198" s="298" t="s">
        <v>581</v>
      </c>
      <c r="D198" s="299"/>
      <c r="E198" s="332"/>
      <c r="F198" s="2"/>
      <c r="G198" s="333"/>
    </row>
    <row r="199" spans="1:7" ht="17.25" customHeight="1" x14ac:dyDescent="0.25">
      <c r="A199" s="24">
        <f t="shared" si="3"/>
        <v>35</v>
      </c>
      <c r="B199" s="292"/>
      <c r="C199" s="298" t="s">
        <v>582</v>
      </c>
      <c r="D199" s="299"/>
      <c r="E199" s="332"/>
      <c r="F199" s="2"/>
      <c r="G199" s="333"/>
    </row>
    <row r="200" spans="1:7" ht="30" customHeight="1" x14ac:dyDescent="0.25">
      <c r="A200" s="24">
        <f t="shared" si="3"/>
        <v>36</v>
      </c>
      <c r="B200" s="94" t="s">
        <v>210</v>
      </c>
      <c r="C200" s="298" t="s">
        <v>229</v>
      </c>
      <c r="D200" s="299"/>
      <c r="E200" s="332"/>
      <c r="F200" s="17"/>
      <c r="G200" s="333"/>
    </row>
    <row r="201" spans="1:7" ht="15" x14ac:dyDescent="0.25">
      <c r="A201" s="24">
        <f t="shared" si="3"/>
        <v>37</v>
      </c>
      <c r="B201" s="110" t="s">
        <v>211</v>
      </c>
      <c r="C201" s="298" t="s">
        <v>230</v>
      </c>
      <c r="D201" s="299"/>
      <c r="E201" s="332"/>
      <c r="F201" s="2"/>
      <c r="G201" s="333"/>
    </row>
    <row r="202" spans="1:7" ht="28.5" customHeight="1" x14ac:dyDescent="0.25">
      <c r="A202" s="24">
        <f t="shared" si="3"/>
        <v>38</v>
      </c>
      <c r="B202" s="293" t="s">
        <v>71</v>
      </c>
      <c r="C202" s="303" t="s">
        <v>621</v>
      </c>
      <c r="D202" s="304"/>
      <c r="E202" s="332"/>
      <c r="F202" s="2"/>
      <c r="G202" s="333"/>
    </row>
    <row r="203" spans="1:7" ht="15" x14ac:dyDescent="0.25">
      <c r="A203" s="24">
        <f t="shared" si="3"/>
        <v>39</v>
      </c>
      <c r="B203" s="294"/>
      <c r="C203" s="303" t="s">
        <v>589</v>
      </c>
      <c r="D203" s="304"/>
      <c r="E203" s="332"/>
      <c r="F203" s="2"/>
      <c r="G203" s="333"/>
    </row>
    <row r="204" spans="1:7" ht="30" customHeight="1" x14ac:dyDescent="0.25">
      <c r="A204" s="24">
        <f t="shared" si="3"/>
        <v>40</v>
      </c>
      <c r="B204" s="294"/>
      <c r="C204" s="303" t="s">
        <v>590</v>
      </c>
      <c r="D204" s="304"/>
      <c r="E204" s="332"/>
      <c r="F204" s="2"/>
      <c r="G204" s="333"/>
    </row>
    <row r="205" spans="1:7" ht="15" x14ac:dyDescent="0.25">
      <c r="A205" s="24">
        <f t="shared" si="3"/>
        <v>41</v>
      </c>
      <c r="B205" s="294"/>
      <c r="C205" s="303" t="s">
        <v>591</v>
      </c>
      <c r="D205" s="304"/>
      <c r="E205" s="332"/>
      <c r="F205" s="2"/>
      <c r="G205" s="333"/>
    </row>
    <row r="206" spans="1:7" ht="15" x14ac:dyDescent="0.25">
      <c r="A206" s="24">
        <f t="shared" si="3"/>
        <v>42</v>
      </c>
      <c r="B206" s="294"/>
      <c r="C206" s="303" t="s">
        <v>592</v>
      </c>
      <c r="D206" s="304"/>
      <c r="E206" s="332"/>
      <c r="F206" s="2"/>
      <c r="G206" s="333"/>
    </row>
    <row r="207" spans="1:7" ht="30.75" customHeight="1" x14ac:dyDescent="0.25">
      <c r="A207" s="24">
        <f t="shared" si="3"/>
        <v>43</v>
      </c>
      <c r="B207" s="294"/>
      <c r="C207" s="303" t="s">
        <v>593</v>
      </c>
      <c r="D207" s="304"/>
      <c r="E207" s="332"/>
      <c r="F207" s="2"/>
      <c r="G207" s="333"/>
    </row>
    <row r="208" spans="1:7" ht="30" customHeight="1" x14ac:dyDescent="0.25">
      <c r="A208" s="24">
        <f t="shared" si="3"/>
        <v>44</v>
      </c>
      <c r="B208" s="294"/>
      <c r="C208" s="303" t="s">
        <v>594</v>
      </c>
      <c r="D208" s="304"/>
      <c r="E208" s="332"/>
      <c r="F208" s="2"/>
      <c r="G208" s="333"/>
    </row>
    <row r="209" spans="1:7" ht="33" customHeight="1" x14ac:dyDescent="0.25">
      <c r="A209" s="24">
        <f t="shared" si="3"/>
        <v>45</v>
      </c>
      <c r="B209" s="294"/>
      <c r="C209" s="303" t="s">
        <v>595</v>
      </c>
      <c r="D209" s="304"/>
      <c r="E209" s="332"/>
      <c r="F209" s="2"/>
      <c r="G209" s="333"/>
    </row>
    <row r="210" spans="1:7" ht="15" x14ac:dyDescent="0.25">
      <c r="A210" s="24">
        <f t="shared" si="3"/>
        <v>46</v>
      </c>
      <c r="B210" s="294"/>
      <c r="C210" s="303" t="s">
        <v>596</v>
      </c>
      <c r="D210" s="304"/>
      <c r="E210" s="332"/>
      <c r="F210" s="2"/>
      <c r="G210" s="333"/>
    </row>
    <row r="211" spans="1:7" ht="15" x14ac:dyDescent="0.25">
      <c r="A211" s="24">
        <f t="shared" si="3"/>
        <v>47</v>
      </c>
      <c r="B211" s="294"/>
      <c r="C211" s="303" t="s">
        <v>597</v>
      </c>
      <c r="D211" s="304"/>
      <c r="E211" s="332"/>
      <c r="F211" s="2"/>
      <c r="G211" s="333"/>
    </row>
    <row r="212" spans="1:7" ht="15" x14ac:dyDescent="0.25">
      <c r="A212" s="24">
        <f t="shared" si="3"/>
        <v>48</v>
      </c>
      <c r="B212" s="294"/>
      <c r="C212" s="303" t="s">
        <v>598</v>
      </c>
      <c r="D212" s="304"/>
      <c r="E212" s="332"/>
      <c r="F212" s="2"/>
      <c r="G212" s="333"/>
    </row>
    <row r="213" spans="1:7" ht="30" customHeight="1" x14ac:dyDescent="0.25">
      <c r="A213" s="24">
        <f t="shared" si="3"/>
        <v>49</v>
      </c>
      <c r="B213" s="294"/>
      <c r="C213" s="303" t="s">
        <v>599</v>
      </c>
      <c r="D213" s="304"/>
      <c r="E213" s="332"/>
      <c r="F213" s="2"/>
      <c r="G213" s="333"/>
    </row>
    <row r="214" spans="1:7" ht="30" customHeight="1" x14ac:dyDescent="0.25">
      <c r="A214" s="24">
        <f t="shared" si="3"/>
        <v>50</v>
      </c>
      <c r="B214" s="294"/>
      <c r="C214" s="303" t="s">
        <v>600</v>
      </c>
      <c r="D214" s="304"/>
      <c r="E214" s="332"/>
      <c r="F214" s="2"/>
      <c r="G214" s="333"/>
    </row>
    <row r="215" spans="1:7" ht="15" x14ac:dyDescent="0.25">
      <c r="A215" s="24">
        <f t="shared" si="3"/>
        <v>51</v>
      </c>
      <c r="B215" s="294"/>
      <c r="C215" s="303" t="s">
        <v>601</v>
      </c>
      <c r="D215" s="304"/>
      <c r="E215" s="332"/>
      <c r="F215" s="2"/>
      <c r="G215" s="333"/>
    </row>
    <row r="216" spans="1:7" ht="34.5" customHeight="1" x14ac:dyDescent="0.25">
      <c r="A216" s="24">
        <f t="shared" si="3"/>
        <v>52</v>
      </c>
      <c r="B216" s="294"/>
      <c r="C216" s="303" t="s">
        <v>602</v>
      </c>
      <c r="D216" s="304"/>
      <c r="E216" s="332"/>
      <c r="F216" s="2"/>
      <c r="G216" s="333"/>
    </row>
    <row r="217" spans="1:7" ht="30" customHeight="1" x14ac:dyDescent="0.25">
      <c r="A217" s="24">
        <f t="shared" si="3"/>
        <v>53</v>
      </c>
      <c r="B217" s="294"/>
      <c r="C217" s="303" t="s">
        <v>603</v>
      </c>
      <c r="D217" s="304"/>
      <c r="E217" s="332"/>
      <c r="F217" s="2"/>
      <c r="G217" s="333"/>
    </row>
    <row r="218" spans="1:7" ht="15" x14ac:dyDescent="0.25">
      <c r="A218" s="24">
        <f t="shared" si="3"/>
        <v>54</v>
      </c>
      <c r="B218" s="294"/>
      <c r="C218" s="303" t="s">
        <v>604</v>
      </c>
      <c r="D218" s="304"/>
      <c r="E218" s="332"/>
      <c r="F218" s="2"/>
      <c r="G218" s="333"/>
    </row>
    <row r="219" spans="1:7" ht="30" customHeight="1" x14ac:dyDescent="0.25">
      <c r="A219" s="24">
        <f t="shared" si="3"/>
        <v>55</v>
      </c>
      <c r="B219" s="294"/>
      <c r="C219" s="303" t="s">
        <v>605</v>
      </c>
      <c r="D219" s="304"/>
      <c r="E219" s="332"/>
      <c r="F219" s="2"/>
      <c r="G219" s="333"/>
    </row>
    <row r="220" spans="1:7" ht="15" x14ac:dyDescent="0.25">
      <c r="A220" s="24">
        <f t="shared" si="3"/>
        <v>56</v>
      </c>
      <c r="B220" s="294"/>
      <c r="C220" s="303" t="s">
        <v>606</v>
      </c>
      <c r="D220" s="304"/>
      <c r="E220" s="332"/>
      <c r="F220" s="2"/>
      <c r="G220" s="333"/>
    </row>
    <row r="221" spans="1:7" ht="15" x14ac:dyDescent="0.25">
      <c r="A221" s="24">
        <f t="shared" si="3"/>
        <v>57</v>
      </c>
      <c r="B221" s="294"/>
      <c r="C221" s="303" t="s">
        <v>607</v>
      </c>
      <c r="D221" s="304"/>
      <c r="E221" s="332"/>
      <c r="F221" s="2"/>
      <c r="G221" s="333"/>
    </row>
    <row r="222" spans="1:7" ht="15" x14ac:dyDescent="0.25">
      <c r="A222" s="24">
        <f t="shared" si="3"/>
        <v>58</v>
      </c>
      <c r="B222" s="294"/>
      <c r="C222" s="303" t="s">
        <v>608</v>
      </c>
      <c r="D222" s="304"/>
      <c r="E222" s="332"/>
      <c r="F222" s="2"/>
      <c r="G222" s="333"/>
    </row>
    <row r="223" spans="1:7" ht="32.25" customHeight="1" x14ac:dyDescent="0.25">
      <c r="A223" s="24">
        <f t="shared" si="3"/>
        <v>59</v>
      </c>
      <c r="B223" s="294"/>
      <c r="C223" s="303" t="s">
        <v>609</v>
      </c>
      <c r="D223" s="304"/>
      <c r="E223" s="332"/>
      <c r="F223" s="2"/>
      <c r="G223" s="333"/>
    </row>
    <row r="224" spans="1:7" ht="15" x14ac:dyDescent="0.25">
      <c r="A224" s="24">
        <f t="shared" si="3"/>
        <v>60</v>
      </c>
      <c r="B224" s="294"/>
      <c r="C224" s="303" t="s">
        <v>610</v>
      </c>
      <c r="D224" s="304"/>
      <c r="E224" s="332"/>
      <c r="F224" s="2"/>
      <c r="G224" s="333"/>
    </row>
    <row r="225" spans="1:7" ht="49.5" customHeight="1" x14ac:dyDescent="0.25">
      <c r="A225" s="24">
        <f t="shared" si="3"/>
        <v>61</v>
      </c>
      <c r="B225" s="295"/>
      <c r="C225" s="303" t="s">
        <v>611</v>
      </c>
      <c r="D225" s="304"/>
      <c r="E225" s="332"/>
      <c r="F225" s="2"/>
      <c r="G225" s="333"/>
    </row>
    <row r="226" spans="1:7" ht="15" x14ac:dyDescent="0.25">
      <c r="A226" s="24">
        <f t="shared" si="3"/>
        <v>62</v>
      </c>
      <c r="B226" s="290" t="s">
        <v>212</v>
      </c>
      <c r="C226" s="298" t="s">
        <v>620</v>
      </c>
      <c r="D226" s="299"/>
      <c r="E226" s="332"/>
      <c r="F226" s="2"/>
      <c r="G226" s="333"/>
    </row>
    <row r="227" spans="1:7" ht="15" x14ac:dyDescent="0.25">
      <c r="A227" s="24">
        <f t="shared" si="3"/>
        <v>63</v>
      </c>
      <c r="B227" s="291"/>
      <c r="C227" s="298" t="s">
        <v>615</v>
      </c>
      <c r="D227" s="299"/>
      <c r="E227" s="332"/>
      <c r="F227" s="2"/>
      <c r="G227" s="333"/>
    </row>
    <row r="228" spans="1:7" ht="15" x14ac:dyDescent="0.25">
      <c r="A228" s="24">
        <f t="shared" si="3"/>
        <v>64</v>
      </c>
      <c r="B228" s="291"/>
      <c r="C228" s="298" t="s">
        <v>616</v>
      </c>
      <c r="D228" s="299"/>
      <c r="E228" s="332"/>
      <c r="F228" s="2"/>
      <c r="G228" s="333"/>
    </row>
    <row r="229" spans="1:7" ht="15" x14ac:dyDescent="0.25">
      <c r="A229" s="24">
        <f t="shared" si="3"/>
        <v>65</v>
      </c>
      <c r="B229" s="291"/>
      <c r="C229" s="298" t="s">
        <v>617</v>
      </c>
      <c r="D229" s="299"/>
      <c r="E229" s="332"/>
      <c r="F229" s="2"/>
      <c r="G229" s="333"/>
    </row>
    <row r="230" spans="1:7" ht="15" x14ac:dyDescent="0.25">
      <c r="A230" s="24">
        <f t="shared" si="3"/>
        <v>66</v>
      </c>
      <c r="B230" s="292"/>
      <c r="C230" s="298" t="s">
        <v>618</v>
      </c>
      <c r="D230" s="299"/>
      <c r="E230" s="332"/>
      <c r="F230" s="2"/>
      <c r="G230" s="333"/>
    </row>
    <row r="231" spans="1:7" ht="15" x14ac:dyDescent="0.25">
      <c r="A231" s="24">
        <f t="shared" si="3"/>
        <v>67</v>
      </c>
      <c r="B231" s="96" t="s">
        <v>213</v>
      </c>
      <c r="C231" s="298" t="s">
        <v>709</v>
      </c>
      <c r="D231" s="299"/>
      <c r="E231" s="332"/>
      <c r="F231" s="2"/>
      <c r="G231" s="333"/>
    </row>
    <row r="232" spans="1:7" ht="57" customHeight="1" x14ac:dyDescent="0.25">
      <c r="A232" s="24">
        <f t="shared" si="3"/>
        <v>68</v>
      </c>
      <c r="B232" s="94" t="s">
        <v>214</v>
      </c>
      <c r="C232" s="298" t="s">
        <v>232</v>
      </c>
      <c r="D232" s="299"/>
      <c r="E232" s="332"/>
      <c r="F232" s="2"/>
      <c r="G232" s="333"/>
    </row>
    <row r="233" spans="1:7" ht="15" x14ac:dyDescent="0.25">
      <c r="A233" s="24">
        <f t="shared" si="3"/>
        <v>69</v>
      </c>
      <c r="B233" s="94" t="s">
        <v>215</v>
      </c>
      <c r="C233" s="298" t="s">
        <v>710</v>
      </c>
      <c r="D233" s="299"/>
      <c r="E233" s="332"/>
      <c r="F233" s="2"/>
      <c r="G233" s="333"/>
    </row>
    <row r="234" spans="1:7" ht="15" x14ac:dyDescent="0.25">
      <c r="A234" s="24">
        <f t="shared" si="3"/>
        <v>70</v>
      </c>
      <c r="B234" s="94" t="s">
        <v>194</v>
      </c>
      <c r="C234" s="298" t="s">
        <v>234</v>
      </c>
      <c r="D234" s="299"/>
      <c r="E234" s="332"/>
      <c r="F234" s="4"/>
      <c r="G234" s="333"/>
    </row>
    <row r="235" spans="1:7" ht="15" x14ac:dyDescent="0.25">
      <c r="A235" s="24">
        <f t="shared" si="3"/>
        <v>71</v>
      </c>
      <c r="B235" s="94" t="s">
        <v>216</v>
      </c>
      <c r="C235" s="298" t="s">
        <v>235</v>
      </c>
      <c r="D235" s="299"/>
      <c r="E235" s="332"/>
      <c r="F235" s="4"/>
      <c r="G235" s="333"/>
    </row>
    <row r="236" spans="1:7" ht="15.75" thickBot="1" x14ac:dyDescent="0.3">
      <c r="A236" s="24">
        <f t="shared" si="3"/>
        <v>72</v>
      </c>
      <c r="B236" s="94" t="s">
        <v>198</v>
      </c>
      <c r="C236" s="314" t="s">
        <v>236</v>
      </c>
      <c r="D236" s="315"/>
      <c r="E236" s="332"/>
      <c r="F236" s="4"/>
      <c r="G236" s="333"/>
    </row>
    <row r="237" spans="1:7" ht="15.75" customHeight="1" thickBot="1" x14ac:dyDescent="0.3">
      <c r="A237" s="47" t="s">
        <v>10</v>
      </c>
      <c r="B237" s="112" t="s">
        <v>11</v>
      </c>
      <c r="C237" s="224" t="s">
        <v>848</v>
      </c>
      <c r="D237" s="235">
        <v>2</v>
      </c>
      <c r="E237" s="398" t="str">
        <f>C237</f>
        <v>SWITCH TOR1</v>
      </c>
      <c r="F237" s="398"/>
      <c r="G237" s="399"/>
    </row>
    <row r="238" spans="1:7" ht="15" x14ac:dyDescent="0.25">
      <c r="A238" s="16">
        <v>1</v>
      </c>
      <c r="B238" s="94" t="s">
        <v>201</v>
      </c>
      <c r="C238" s="310" t="s">
        <v>252</v>
      </c>
      <c r="D238" s="449"/>
      <c r="E238" s="332" t="s">
        <v>25</v>
      </c>
      <c r="F238" s="19" t="s">
        <v>26</v>
      </c>
      <c r="G238" s="333" t="s">
        <v>27</v>
      </c>
    </row>
    <row r="239" spans="1:7" ht="15" x14ac:dyDescent="0.25">
      <c r="A239" s="24">
        <f>+A238+1</f>
        <v>2</v>
      </c>
      <c r="B239" s="94" t="s">
        <v>244</v>
      </c>
      <c r="C239" s="328" t="s">
        <v>253</v>
      </c>
      <c r="D239" s="329"/>
      <c r="E239" s="332"/>
      <c r="F239" s="2"/>
      <c r="G239" s="333"/>
    </row>
    <row r="240" spans="1:7" ht="15" x14ac:dyDescent="0.25">
      <c r="A240" s="24">
        <f t="shared" ref="A240:A257" si="4">+A239+1</f>
        <v>3</v>
      </c>
      <c r="B240" s="94" t="s">
        <v>238</v>
      </c>
      <c r="C240" s="328" t="s">
        <v>254</v>
      </c>
      <c r="D240" s="329"/>
      <c r="E240" s="332"/>
      <c r="F240" s="2"/>
      <c r="G240" s="333"/>
    </row>
    <row r="241" spans="1:7" ht="15" x14ac:dyDescent="0.25">
      <c r="A241" s="24">
        <f t="shared" si="4"/>
        <v>4</v>
      </c>
      <c r="B241" s="94" t="s">
        <v>245</v>
      </c>
      <c r="C241" s="328" t="s">
        <v>255</v>
      </c>
      <c r="D241" s="329"/>
      <c r="E241" s="332"/>
      <c r="F241" s="2"/>
      <c r="G241" s="333"/>
    </row>
    <row r="242" spans="1:7" ht="15" customHeight="1" x14ac:dyDescent="0.25">
      <c r="A242" s="24">
        <f t="shared" si="4"/>
        <v>5</v>
      </c>
      <c r="B242" s="94" t="s">
        <v>203</v>
      </c>
      <c r="C242" s="298" t="s">
        <v>256</v>
      </c>
      <c r="D242" s="299"/>
      <c r="E242" s="332"/>
      <c r="F242" s="2"/>
      <c r="G242" s="333"/>
    </row>
    <row r="243" spans="1:7" ht="15" customHeight="1" x14ac:dyDescent="0.25">
      <c r="A243" s="24">
        <f t="shared" si="4"/>
        <v>6</v>
      </c>
      <c r="B243" s="94" t="s">
        <v>246</v>
      </c>
      <c r="C243" s="298" t="s">
        <v>257</v>
      </c>
      <c r="D243" s="299"/>
      <c r="E243" s="332"/>
      <c r="F243" s="2"/>
      <c r="G243" s="333"/>
    </row>
    <row r="244" spans="1:7" ht="15" x14ac:dyDescent="0.25">
      <c r="A244" s="24">
        <f t="shared" si="4"/>
        <v>7</v>
      </c>
      <c r="B244" s="287" t="s">
        <v>247</v>
      </c>
      <c r="C244" s="298" t="s">
        <v>622</v>
      </c>
      <c r="D244" s="299"/>
      <c r="E244" s="332"/>
      <c r="F244" s="2"/>
      <c r="G244" s="333"/>
    </row>
    <row r="245" spans="1:7" ht="15" x14ac:dyDescent="0.25">
      <c r="A245" s="24">
        <f>+A244+1</f>
        <v>8</v>
      </c>
      <c r="B245" s="288"/>
      <c r="C245" s="298" t="s">
        <v>623</v>
      </c>
      <c r="D245" s="299"/>
      <c r="E245" s="332"/>
      <c r="F245" s="2"/>
      <c r="G245" s="333"/>
    </row>
    <row r="246" spans="1:7" ht="15" x14ac:dyDescent="0.25">
      <c r="A246" s="24">
        <f t="shared" si="4"/>
        <v>9</v>
      </c>
      <c r="B246" s="288"/>
      <c r="C246" s="298" t="s">
        <v>624</v>
      </c>
      <c r="D246" s="299"/>
      <c r="E246" s="332"/>
      <c r="F246" s="2"/>
      <c r="G246" s="333"/>
    </row>
    <row r="247" spans="1:7" ht="15" x14ac:dyDescent="0.25">
      <c r="A247" s="24">
        <f t="shared" si="4"/>
        <v>10</v>
      </c>
      <c r="B247" s="289"/>
      <c r="C247" s="298" t="s">
        <v>625</v>
      </c>
      <c r="D247" s="299"/>
      <c r="E247" s="332"/>
      <c r="F247" s="2"/>
      <c r="G247" s="333"/>
    </row>
    <row r="248" spans="1:7" ht="15" customHeight="1" x14ac:dyDescent="0.25">
      <c r="A248" s="24">
        <f>+A247+1</f>
        <v>11</v>
      </c>
      <c r="B248" s="94" t="s">
        <v>110</v>
      </c>
      <c r="C248" s="298" t="s">
        <v>258</v>
      </c>
      <c r="D248" s="299"/>
      <c r="E248" s="332"/>
      <c r="F248" s="2"/>
      <c r="G248" s="333"/>
    </row>
    <row r="249" spans="1:7" ht="15" customHeight="1" x14ac:dyDescent="0.25">
      <c r="A249" s="24">
        <f t="shared" si="4"/>
        <v>12</v>
      </c>
      <c r="B249" s="94" t="s">
        <v>118</v>
      </c>
      <c r="C249" s="298" t="s">
        <v>259</v>
      </c>
      <c r="D249" s="299"/>
      <c r="E249" s="332"/>
      <c r="F249" s="2"/>
      <c r="G249" s="333"/>
    </row>
    <row r="250" spans="1:7" ht="15" customHeight="1" x14ac:dyDescent="0.25">
      <c r="A250" s="24">
        <f t="shared" si="4"/>
        <v>13</v>
      </c>
      <c r="B250" s="94" t="s">
        <v>248</v>
      </c>
      <c r="C250" s="298" t="s">
        <v>260</v>
      </c>
      <c r="D250" s="299"/>
      <c r="E250" s="332"/>
      <c r="F250" s="2"/>
      <c r="G250" s="333"/>
    </row>
    <row r="251" spans="1:7" ht="15" customHeight="1" x14ac:dyDescent="0.25">
      <c r="A251" s="24">
        <f t="shared" si="4"/>
        <v>14</v>
      </c>
      <c r="B251" s="94" t="s">
        <v>249</v>
      </c>
      <c r="C251" s="298" t="s">
        <v>261</v>
      </c>
      <c r="D251" s="299"/>
      <c r="E251" s="332"/>
      <c r="F251" s="2"/>
      <c r="G251" s="333"/>
    </row>
    <row r="252" spans="1:7" ht="38.25" customHeight="1" x14ac:dyDescent="0.25">
      <c r="A252" s="24">
        <f t="shared" si="4"/>
        <v>15</v>
      </c>
      <c r="B252" s="94" t="s">
        <v>120</v>
      </c>
      <c r="C252" s="298" t="s">
        <v>262</v>
      </c>
      <c r="D252" s="299"/>
      <c r="E252" s="332"/>
      <c r="F252" s="17"/>
      <c r="G252" s="333"/>
    </row>
    <row r="253" spans="1:7" ht="15" x14ac:dyDescent="0.25">
      <c r="A253" s="24">
        <f t="shared" si="4"/>
        <v>16</v>
      </c>
      <c r="B253" s="287" t="s">
        <v>204</v>
      </c>
      <c r="C253" s="298" t="s">
        <v>626</v>
      </c>
      <c r="D253" s="299"/>
      <c r="E253" s="332"/>
      <c r="F253" s="2"/>
      <c r="G253" s="333"/>
    </row>
    <row r="254" spans="1:7" ht="15" x14ac:dyDescent="0.25">
      <c r="A254" s="24">
        <f>+A253+1</f>
        <v>17</v>
      </c>
      <c r="B254" s="288"/>
      <c r="C254" s="298" t="s">
        <v>627</v>
      </c>
      <c r="D254" s="299"/>
      <c r="E254" s="332"/>
      <c r="F254" s="2"/>
      <c r="G254" s="333"/>
    </row>
    <row r="255" spans="1:7" ht="15" x14ac:dyDescent="0.25">
      <c r="A255" s="24">
        <f t="shared" si="4"/>
        <v>18</v>
      </c>
      <c r="B255" s="288"/>
      <c r="C255" s="298" t="s">
        <v>628</v>
      </c>
      <c r="D255" s="299"/>
      <c r="E255" s="332"/>
      <c r="F255" s="2"/>
      <c r="G255" s="333"/>
    </row>
    <row r="256" spans="1:7" ht="15" x14ac:dyDescent="0.25">
      <c r="A256" s="24">
        <f t="shared" si="4"/>
        <v>19</v>
      </c>
      <c r="B256" s="288"/>
      <c r="C256" s="298" t="s">
        <v>629</v>
      </c>
      <c r="D256" s="299"/>
      <c r="E256" s="332"/>
      <c r="F256" s="2"/>
      <c r="G256" s="333"/>
    </row>
    <row r="257" spans="1:7" ht="15" x14ac:dyDescent="0.25">
      <c r="A257" s="24">
        <f t="shared" si="4"/>
        <v>20</v>
      </c>
      <c r="B257" s="289"/>
      <c r="C257" s="298" t="s">
        <v>630</v>
      </c>
      <c r="D257" s="299"/>
      <c r="E257" s="332"/>
      <c r="F257" s="2"/>
      <c r="G257" s="333"/>
    </row>
    <row r="258" spans="1:7" ht="15" x14ac:dyDescent="0.25">
      <c r="A258" s="24">
        <f>+A257+1</f>
        <v>21</v>
      </c>
      <c r="B258" s="287" t="s">
        <v>206</v>
      </c>
      <c r="C258" s="298" t="s">
        <v>563</v>
      </c>
      <c r="D258" s="299"/>
      <c r="E258" s="332"/>
      <c r="F258" s="2"/>
      <c r="G258" s="333"/>
    </row>
    <row r="259" spans="1:7" ht="15" x14ac:dyDescent="0.25">
      <c r="A259" s="24">
        <f>+A258+1</f>
        <v>22</v>
      </c>
      <c r="B259" s="288"/>
      <c r="C259" s="298" t="s">
        <v>631</v>
      </c>
      <c r="D259" s="299"/>
      <c r="E259" s="332"/>
      <c r="F259" s="2"/>
      <c r="G259" s="333"/>
    </row>
    <row r="260" spans="1:7" ht="15" x14ac:dyDescent="0.25">
      <c r="A260" s="24">
        <f t="shared" ref="A260" si="5">+A259+1</f>
        <v>23</v>
      </c>
      <c r="B260" s="289"/>
      <c r="C260" s="298" t="s">
        <v>632</v>
      </c>
      <c r="D260" s="299"/>
      <c r="E260" s="332"/>
      <c r="F260" s="2"/>
      <c r="G260" s="333"/>
    </row>
    <row r="261" spans="1:7" ht="15" x14ac:dyDescent="0.25">
      <c r="A261" s="24">
        <f>+A260+1</f>
        <v>24</v>
      </c>
      <c r="B261" s="287" t="s">
        <v>250</v>
      </c>
      <c r="C261" s="298" t="s">
        <v>635</v>
      </c>
      <c r="D261" s="299"/>
      <c r="E261" s="332"/>
      <c r="F261" s="2"/>
      <c r="G261" s="333"/>
    </row>
    <row r="262" spans="1:7" ht="15" x14ac:dyDescent="0.25">
      <c r="A262" s="24">
        <f>+A261+1</f>
        <v>25</v>
      </c>
      <c r="B262" s="288"/>
      <c r="C262" s="298" t="s">
        <v>636</v>
      </c>
      <c r="D262" s="299"/>
      <c r="E262" s="332"/>
      <c r="F262" s="2"/>
      <c r="G262" s="333"/>
    </row>
    <row r="263" spans="1:7" ht="15" x14ac:dyDescent="0.25">
      <c r="A263" s="24">
        <f t="shared" ref="A263:A266" si="6">+A262+1</f>
        <v>26</v>
      </c>
      <c r="B263" s="288"/>
      <c r="C263" s="298" t="s">
        <v>637</v>
      </c>
      <c r="D263" s="299"/>
      <c r="E263" s="332"/>
      <c r="F263" s="2"/>
      <c r="G263" s="333"/>
    </row>
    <row r="264" spans="1:7" ht="15" x14ac:dyDescent="0.25">
      <c r="A264" s="24">
        <f t="shared" si="6"/>
        <v>27</v>
      </c>
      <c r="B264" s="288"/>
      <c r="C264" s="298" t="s">
        <v>638</v>
      </c>
      <c r="D264" s="299"/>
      <c r="E264" s="332"/>
      <c r="F264" s="2"/>
      <c r="G264" s="333"/>
    </row>
    <row r="265" spans="1:7" ht="15" x14ac:dyDescent="0.25">
      <c r="A265" s="24">
        <f t="shared" si="6"/>
        <v>28</v>
      </c>
      <c r="B265" s="288"/>
      <c r="C265" s="298" t="s">
        <v>639</v>
      </c>
      <c r="D265" s="299"/>
      <c r="E265" s="332"/>
      <c r="F265" s="2"/>
      <c r="G265" s="333"/>
    </row>
    <row r="266" spans="1:7" ht="15" x14ac:dyDescent="0.25">
      <c r="A266" s="24">
        <f t="shared" si="6"/>
        <v>29</v>
      </c>
      <c r="B266" s="289"/>
      <c r="C266" s="298" t="s">
        <v>640</v>
      </c>
      <c r="D266" s="299"/>
      <c r="E266" s="332"/>
      <c r="F266" s="2"/>
      <c r="G266" s="333"/>
    </row>
    <row r="267" spans="1:7" ht="15" x14ac:dyDescent="0.25">
      <c r="A267" s="24">
        <f>+A266+1</f>
        <v>30</v>
      </c>
      <c r="B267" s="287" t="s">
        <v>208</v>
      </c>
      <c r="C267" s="298" t="s">
        <v>563</v>
      </c>
      <c r="D267" s="299"/>
      <c r="E267" s="332"/>
      <c r="F267" s="2"/>
      <c r="G267" s="333"/>
    </row>
    <row r="268" spans="1:7" ht="15" x14ac:dyDescent="0.25">
      <c r="A268" s="24">
        <f>+A267+1</f>
        <v>31</v>
      </c>
      <c r="B268" s="288"/>
      <c r="C268" s="298" t="s">
        <v>633</v>
      </c>
      <c r="D268" s="299"/>
      <c r="E268" s="119"/>
      <c r="F268" s="4"/>
      <c r="G268" s="90"/>
    </row>
    <row r="269" spans="1:7" ht="15" x14ac:dyDescent="0.25">
      <c r="A269" s="24">
        <f t="shared" ref="A269:A276" si="7">+A268+1</f>
        <v>32</v>
      </c>
      <c r="B269" s="288"/>
      <c r="C269" s="298" t="s">
        <v>565</v>
      </c>
      <c r="D269" s="299"/>
      <c r="E269" s="119"/>
      <c r="F269" s="4"/>
      <c r="G269" s="90"/>
    </row>
    <row r="270" spans="1:7" ht="15" x14ac:dyDescent="0.25">
      <c r="A270" s="24">
        <f t="shared" si="7"/>
        <v>33</v>
      </c>
      <c r="B270" s="288"/>
      <c r="C270" s="298" t="s">
        <v>566</v>
      </c>
      <c r="D270" s="299"/>
      <c r="E270" s="119"/>
      <c r="F270" s="4"/>
      <c r="G270" s="90"/>
    </row>
    <row r="271" spans="1:7" ht="15" x14ac:dyDescent="0.25">
      <c r="A271" s="24">
        <f t="shared" si="7"/>
        <v>34</v>
      </c>
      <c r="B271" s="288"/>
      <c r="C271" s="298" t="s">
        <v>567</v>
      </c>
      <c r="D271" s="299"/>
      <c r="E271" s="119"/>
      <c r="F271" s="4"/>
      <c r="G271" s="90"/>
    </row>
    <row r="272" spans="1:7" ht="15" x14ac:dyDescent="0.25">
      <c r="A272" s="24">
        <f t="shared" si="7"/>
        <v>35</v>
      </c>
      <c r="B272" s="288"/>
      <c r="C272" s="298" t="s">
        <v>446</v>
      </c>
      <c r="D272" s="299"/>
      <c r="E272" s="119"/>
      <c r="F272" s="4"/>
      <c r="G272" s="90"/>
    </row>
    <row r="273" spans="1:7" ht="15" x14ac:dyDescent="0.25">
      <c r="A273" s="24">
        <f t="shared" si="7"/>
        <v>36</v>
      </c>
      <c r="B273" s="288"/>
      <c r="C273" s="298" t="s">
        <v>634</v>
      </c>
      <c r="D273" s="299"/>
      <c r="E273" s="119"/>
      <c r="F273" s="4"/>
      <c r="G273" s="90"/>
    </row>
    <row r="274" spans="1:7" ht="15" x14ac:dyDescent="0.25">
      <c r="A274" s="24">
        <f>+A273+1</f>
        <v>37</v>
      </c>
      <c r="B274" s="288"/>
      <c r="C274" s="298" t="s">
        <v>568</v>
      </c>
      <c r="D274" s="299"/>
      <c r="E274" s="119"/>
      <c r="F274" s="4"/>
      <c r="G274" s="90"/>
    </row>
    <row r="275" spans="1:7" ht="15" x14ac:dyDescent="0.25">
      <c r="A275" s="24">
        <f t="shared" si="7"/>
        <v>38</v>
      </c>
      <c r="B275" s="288"/>
      <c r="C275" s="298" t="s">
        <v>569</v>
      </c>
      <c r="D275" s="299"/>
      <c r="E275" s="119"/>
      <c r="F275" s="4"/>
      <c r="G275" s="90"/>
    </row>
    <row r="276" spans="1:7" ht="15" x14ac:dyDescent="0.25">
      <c r="A276" s="24">
        <f t="shared" si="7"/>
        <v>39</v>
      </c>
      <c r="B276" s="288"/>
      <c r="C276" s="298" t="s">
        <v>570</v>
      </c>
      <c r="D276" s="299"/>
      <c r="E276" s="119"/>
      <c r="F276" s="4"/>
      <c r="G276" s="90"/>
    </row>
    <row r="277" spans="1:7" ht="15" x14ac:dyDescent="0.25">
      <c r="A277" s="24">
        <f>+A276+1</f>
        <v>40</v>
      </c>
      <c r="B277" s="289"/>
      <c r="C277" s="298" t="s">
        <v>571</v>
      </c>
      <c r="D277" s="299"/>
      <c r="E277" s="119"/>
      <c r="F277" s="4"/>
      <c r="G277" s="90"/>
    </row>
    <row r="278" spans="1:7" ht="15" x14ac:dyDescent="0.25">
      <c r="A278" s="24">
        <f>+A277+1</f>
        <v>41</v>
      </c>
      <c r="B278" s="287" t="s">
        <v>210</v>
      </c>
      <c r="C278" s="298" t="s">
        <v>563</v>
      </c>
      <c r="D278" s="299"/>
      <c r="E278" s="119"/>
      <c r="F278" s="4"/>
      <c r="G278" s="90"/>
    </row>
    <row r="279" spans="1:7" ht="15" x14ac:dyDescent="0.25">
      <c r="A279" s="24">
        <f>+A278+1</f>
        <v>42</v>
      </c>
      <c r="B279" s="288"/>
      <c r="C279" s="298" t="s">
        <v>641</v>
      </c>
      <c r="D279" s="299"/>
      <c r="E279" s="119"/>
      <c r="F279" s="4"/>
      <c r="G279" s="90"/>
    </row>
    <row r="280" spans="1:7" ht="15" x14ac:dyDescent="0.25">
      <c r="A280" s="24">
        <f t="shared" ref="A280:A281" si="8">+A279+1</f>
        <v>43</v>
      </c>
      <c r="B280" s="288"/>
      <c r="C280" s="298" t="s">
        <v>642</v>
      </c>
      <c r="D280" s="299"/>
      <c r="E280" s="119"/>
      <c r="F280" s="4"/>
      <c r="G280" s="90"/>
    </row>
    <row r="281" spans="1:7" ht="15" x14ac:dyDescent="0.25">
      <c r="A281" s="24">
        <f t="shared" si="8"/>
        <v>44</v>
      </c>
      <c r="B281" s="289"/>
      <c r="C281" s="298" t="s">
        <v>643</v>
      </c>
      <c r="D281" s="299"/>
      <c r="E281" s="119"/>
      <c r="F281" s="4"/>
      <c r="G281" s="90"/>
    </row>
    <row r="282" spans="1:7" ht="15" x14ac:dyDescent="0.25">
      <c r="A282" s="24">
        <f>+A281+1</f>
        <v>45</v>
      </c>
      <c r="B282" s="290" t="s">
        <v>213</v>
      </c>
      <c r="C282" s="298" t="s">
        <v>644</v>
      </c>
      <c r="D282" s="299"/>
      <c r="E282" s="119"/>
      <c r="F282" s="4"/>
      <c r="G282" s="90"/>
    </row>
    <row r="283" spans="1:7" ht="15" x14ac:dyDescent="0.25">
      <c r="A283" s="24">
        <f>+A282+1</f>
        <v>46</v>
      </c>
      <c r="B283" s="291"/>
      <c r="C283" s="298" t="s">
        <v>645</v>
      </c>
      <c r="D283" s="299"/>
      <c r="E283" s="119"/>
      <c r="F283" s="4"/>
      <c r="G283" s="90"/>
    </row>
    <row r="284" spans="1:7" ht="15" x14ac:dyDescent="0.25">
      <c r="A284" s="24">
        <f t="shared" ref="A284:A300" si="9">+A283+1</f>
        <v>47</v>
      </c>
      <c r="B284" s="291"/>
      <c r="C284" s="298" t="s">
        <v>646</v>
      </c>
      <c r="D284" s="299"/>
      <c r="E284" s="119"/>
      <c r="F284" s="4"/>
      <c r="G284" s="90"/>
    </row>
    <row r="285" spans="1:7" ht="15" x14ac:dyDescent="0.25">
      <c r="A285" s="24">
        <f t="shared" si="9"/>
        <v>48</v>
      </c>
      <c r="B285" s="291"/>
      <c r="C285" s="298" t="s">
        <v>647</v>
      </c>
      <c r="D285" s="299"/>
      <c r="E285" s="119"/>
      <c r="F285" s="4"/>
      <c r="G285" s="90"/>
    </row>
    <row r="286" spans="1:7" ht="15" x14ac:dyDescent="0.25">
      <c r="A286" s="24">
        <f t="shared" si="9"/>
        <v>49</v>
      </c>
      <c r="B286" s="291"/>
      <c r="C286" s="298" t="s">
        <v>648</v>
      </c>
      <c r="D286" s="299"/>
      <c r="E286" s="119"/>
      <c r="F286" s="4"/>
      <c r="G286" s="90"/>
    </row>
    <row r="287" spans="1:7" ht="15" x14ac:dyDescent="0.25">
      <c r="A287" s="24">
        <f t="shared" si="9"/>
        <v>50</v>
      </c>
      <c r="B287" s="291"/>
      <c r="C287" s="298" t="s">
        <v>563</v>
      </c>
      <c r="D287" s="299"/>
      <c r="E287" s="119"/>
      <c r="F287" s="4"/>
      <c r="G287" s="90"/>
    </row>
    <row r="288" spans="1:7" ht="15" x14ac:dyDescent="0.25">
      <c r="A288" s="24">
        <f t="shared" si="9"/>
        <v>51</v>
      </c>
      <c r="B288" s="291"/>
      <c r="C288" s="298" t="s">
        <v>649</v>
      </c>
      <c r="D288" s="299"/>
      <c r="E288" s="119"/>
      <c r="F288" s="4"/>
      <c r="G288" s="90"/>
    </row>
    <row r="289" spans="1:7" ht="15" x14ac:dyDescent="0.25">
      <c r="A289" s="24">
        <f>+A288+1</f>
        <v>52</v>
      </c>
      <c r="B289" s="292"/>
      <c r="C289" s="298" t="s">
        <v>650</v>
      </c>
      <c r="D289" s="299"/>
      <c r="E289" s="119"/>
      <c r="F289" s="4"/>
      <c r="G289" s="90"/>
    </row>
    <row r="290" spans="1:7" ht="15" x14ac:dyDescent="0.25">
      <c r="A290" s="24">
        <f t="shared" si="9"/>
        <v>53</v>
      </c>
      <c r="B290" s="290" t="s">
        <v>71</v>
      </c>
      <c r="C290" s="298" t="s">
        <v>563</v>
      </c>
      <c r="D290" s="299"/>
      <c r="E290" s="119"/>
      <c r="F290" s="4"/>
      <c r="G290" s="90"/>
    </row>
    <row r="291" spans="1:7" ht="15" x14ac:dyDescent="0.25">
      <c r="A291" s="24">
        <f t="shared" si="9"/>
        <v>54</v>
      </c>
      <c r="B291" s="291"/>
      <c r="C291" s="298" t="s">
        <v>651</v>
      </c>
      <c r="D291" s="299"/>
      <c r="E291" s="119"/>
      <c r="F291" s="4"/>
      <c r="G291" s="90"/>
    </row>
    <row r="292" spans="1:7" ht="15" x14ac:dyDescent="0.25">
      <c r="A292" s="24">
        <f>+A291+1</f>
        <v>55</v>
      </c>
      <c r="B292" s="291"/>
      <c r="C292" s="298" t="s">
        <v>652</v>
      </c>
      <c r="D292" s="299"/>
      <c r="E292" s="119"/>
      <c r="F292" s="4"/>
      <c r="G292" s="90"/>
    </row>
    <row r="293" spans="1:7" ht="15" x14ac:dyDescent="0.25">
      <c r="A293" s="24">
        <f t="shared" si="9"/>
        <v>56</v>
      </c>
      <c r="B293" s="291"/>
      <c r="C293" s="298" t="s">
        <v>653</v>
      </c>
      <c r="D293" s="299"/>
      <c r="E293" s="119"/>
      <c r="F293" s="4"/>
      <c r="G293" s="90"/>
    </row>
    <row r="294" spans="1:7" ht="15" x14ac:dyDescent="0.25">
      <c r="A294" s="24">
        <f t="shared" si="9"/>
        <v>57</v>
      </c>
      <c r="B294" s="291"/>
      <c r="C294" s="298" t="s">
        <v>654</v>
      </c>
      <c r="D294" s="299"/>
      <c r="E294" s="119"/>
      <c r="F294" s="4"/>
      <c r="G294" s="90"/>
    </row>
    <row r="295" spans="1:7" ht="15" x14ac:dyDescent="0.25">
      <c r="A295" s="24">
        <f t="shared" si="9"/>
        <v>58</v>
      </c>
      <c r="B295" s="292"/>
      <c r="C295" s="298" t="s">
        <v>655</v>
      </c>
      <c r="D295" s="299"/>
      <c r="E295" s="119"/>
      <c r="F295" s="4"/>
      <c r="G295" s="90"/>
    </row>
    <row r="296" spans="1:7" ht="19.5" customHeight="1" x14ac:dyDescent="0.25">
      <c r="A296" s="24">
        <f t="shared" si="9"/>
        <v>59</v>
      </c>
      <c r="B296" s="94" t="s">
        <v>192</v>
      </c>
      <c r="C296" s="298" t="s">
        <v>263</v>
      </c>
      <c r="D296" s="299"/>
      <c r="E296" s="119"/>
      <c r="F296" s="4"/>
      <c r="G296" s="90"/>
    </row>
    <row r="297" spans="1:7" ht="15" x14ac:dyDescent="0.25">
      <c r="A297" s="24">
        <f t="shared" si="9"/>
        <v>60</v>
      </c>
      <c r="B297" s="94" t="s">
        <v>251</v>
      </c>
      <c r="C297" s="298" t="s">
        <v>264</v>
      </c>
      <c r="D297" s="299"/>
      <c r="E297" s="119"/>
      <c r="F297" s="4"/>
      <c r="G297" s="90"/>
    </row>
    <row r="298" spans="1:7" ht="15" x14ac:dyDescent="0.25">
      <c r="A298" s="24">
        <f>+A297+1</f>
        <v>61</v>
      </c>
      <c r="B298" s="94" t="s">
        <v>194</v>
      </c>
      <c r="C298" s="298" t="s">
        <v>195</v>
      </c>
      <c r="D298" s="299"/>
      <c r="E298" s="119"/>
      <c r="F298" s="4"/>
      <c r="G298" s="90"/>
    </row>
    <row r="299" spans="1:7" ht="15" x14ac:dyDescent="0.25">
      <c r="A299" s="24">
        <f t="shared" si="9"/>
        <v>62</v>
      </c>
      <c r="B299" s="94" t="s">
        <v>216</v>
      </c>
      <c r="C299" s="298" t="s">
        <v>197</v>
      </c>
      <c r="D299" s="299"/>
      <c r="E299" s="119"/>
      <c r="F299" s="4"/>
      <c r="G299" s="90"/>
    </row>
    <row r="300" spans="1:7" ht="15.75" thickBot="1" x14ac:dyDescent="0.3">
      <c r="A300" s="24">
        <f t="shared" si="9"/>
        <v>63</v>
      </c>
      <c r="B300" s="94" t="s">
        <v>198</v>
      </c>
      <c r="C300" s="298" t="s">
        <v>236</v>
      </c>
      <c r="D300" s="299"/>
      <c r="E300" s="119"/>
      <c r="F300" s="4"/>
      <c r="G300" s="90"/>
    </row>
    <row r="301" spans="1:7" ht="13.5" thickBot="1" x14ac:dyDescent="0.3">
      <c r="A301" s="47" t="s">
        <v>12</v>
      </c>
      <c r="B301" s="112" t="s">
        <v>13</v>
      </c>
      <c r="C301" s="95" t="s">
        <v>849</v>
      </c>
      <c r="D301" s="18">
        <v>1</v>
      </c>
      <c r="E301" s="398" t="str">
        <f>C301</f>
        <v>SWITCH TOR2</v>
      </c>
      <c r="F301" s="398"/>
      <c r="G301" s="399"/>
    </row>
    <row r="302" spans="1:7" ht="15" x14ac:dyDescent="0.25">
      <c r="A302" s="16">
        <v>1</v>
      </c>
      <c r="B302" s="94" t="s">
        <v>201</v>
      </c>
      <c r="C302" s="458" t="s">
        <v>265</v>
      </c>
      <c r="D302" s="459"/>
      <c r="E302" s="332" t="s">
        <v>25</v>
      </c>
      <c r="F302" s="19" t="s">
        <v>26</v>
      </c>
      <c r="G302" s="333" t="s">
        <v>27</v>
      </c>
    </row>
    <row r="303" spans="1:7" ht="15" x14ac:dyDescent="0.25">
      <c r="A303" s="24">
        <f>+A302+1</f>
        <v>2</v>
      </c>
      <c r="B303" s="287" t="s">
        <v>203</v>
      </c>
      <c r="C303" s="305" t="s">
        <v>656</v>
      </c>
      <c r="D303" s="306"/>
      <c r="E303" s="332"/>
      <c r="F303" s="2"/>
      <c r="G303" s="333"/>
    </row>
    <row r="304" spans="1:7" ht="15" x14ac:dyDescent="0.25">
      <c r="A304" s="24">
        <f t="shared" ref="A304:A365" si="10">+A303+1</f>
        <v>3</v>
      </c>
      <c r="B304" s="288"/>
      <c r="C304" s="305" t="s">
        <v>657</v>
      </c>
      <c r="D304" s="306"/>
      <c r="E304" s="332"/>
      <c r="F304" s="2"/>
      <c r="G304" s="333"/>
    </row>
    <row r="305" spans="1:7" ht="15" x14ac:dyDescent="0.25">
      <c r="A305" s="24">
        <f t="shared" si="10"/>
        <v>4</v>
      </c>
      <c r="B305" s="288"/>
      <c r="C305" s="305" t="s">
        <v>658</v>
      </c>
      <c r="D305" s="306"/>
      <c r="E305" s="332"/>
      <c r="F305" s="2"/>
      <c r="G305" s="333"/>
    </row>
    <row r="306" spans="1:7" ht="15" x14ac:dyDescent="0.25">
      <c r="A306" s="24">
        <f t="shared" si="10"/>
        <v>5</v>
      </c>
      <c r="B306" s="288"/>
      <c r="C306" s="305" t="s">
        <v>659</v>
      </c>
      <c r="D306" s="306"/>
      <c r="E306" s="332"/>
      <c r="F306" s="2"/>
      <c r="G306" s="333"/>
    </row>
    <row r="307" spans="1:7" ht="30" customHeight="1" x14ac:dyDescent="0.25">
      <c r="A307" s="24">
        <f t="shared" si="10"/>
        <v>6</v>
      </c>
      <c r="B307" s="289"/>
      <c r="C307" s="305" t="s">
        <v>660</v>
      </c>
      <c r="D307" s="306"/>
      <c r="E307" s="332"/>
      <c r="F307" s="2"/>
      <c r="G307" s="333"/>
    </row>
    <row r="308" spans="1:7" ht="15" x14ac:dyDescent="0.25">
      <c r="A308" s="24">
        <f t="shared" si="10"/>
        <v>7</v>
      </c>
      <c r="B308" s="94" t="s">
        <v>246</v>
      </c>
      <c r="C308" s="305" t="s">
        <v>257</v>
      </c>
      <c r="D308" s="306"/>
      <c r="E308" s="332"/>
      <c r="F308" s="2"/>
      <c r="G308" s="333"/>
    </row>
    <row r="309" spans="1:7" ht="15" x14ac:dyDescent="0.25">
      <c r="A309" s="24">
        <f t="shared" si="10"/>
        <v>8</v>
      </c>
      <c r="B309" s="287" t="s">
        <v>247</v>
      </c>
      <c r="C309" s="305" t="s">
        <v>622</v>
      </c>
      <c r="D309" s="306"/>
      <c r="E309" s="332"/>
      <c r="F309" s="2"/>
      <c r="G309" s="333"/>
    </row>
    <row r="310" spans="1:7" ht="15" x14ac:dyDescent="0.25">
      <c r="A310" s="24">
        <f t="shared" si="10"/>
        <v>9</v>
      </c>
      <c r="B310" s="288"/>
      <c r="C310" s="305" t="s">
        <v>623</v>
      </c>
      <c r="D310" s="306"/>
      <c r="E310" s="332"/>
      <c r="F310" s="2"/>
      <c r="G310" s="333"/>
    </row>
    <row r="311" spans="1:7" ht="15" x14ac:dyDescent="0.25">
      <c r="A311" s="24">
        <f t="shared" si="10"/>
        <v>10</v>
      </c>
      <c r="B311" s="288"/>
      <c r="C311" s="305" t="s">
        <v>624</v>
      </c>
      <c r="D311" s="306"/>
      <c r="E311" s="332"/>
      <c r="F311" s="2"/>
      <c r="G311" s="333"/>
    </row>
    <row r="312" spans="1:7" ht="15" x14ac:dyDescent="0.25">
      <c r="A312" s="24">
        <f t="shared" si="10"/>
        <v>11</v>
      </c>
      <c r="B312" s="289"/>
      <c r="C312" s="305" t="s">
        <v>625</v>
      </c>
      <c r="D312" s="306"/>
      <c r="E312" s="332"/>
      <c r="F312" s="2"/>
      <c r="G312" s="333"/>
    </row>
    <row r="313" spans="1:7" ht="15" customHeight="1" x14ac:dyDescent="0.25">
      <c r="A313" s="24">
        <f t="shared" si="10"/>
        <v>12</v>
      </c>
      <c r="B313" s="94" t="s">
        <v>110</v>
      </c>
      <c r="C313" s="298" t="s">
        <v>266</v>
      </c>
      <c r="D313" s="299"/>
      <c r="E313" s="332"/>
      <c r="F313" s="2"/>
      <c r="G313" s="333"/>
    </row>
    <row r="314" spans="1:7" ht="15" customHeight="1" x14ac:dyDescent="0.25">
      <c r="A314" s="24">
        <f t="shared" si="10"/>
        <v>13</v>
      </c>
      <c r="B314" s="94" t="s">
        <v>118</v>
      </c>
      <c r="C314" s="305" t="s">
        <v>259</v>
      </c>
      <c r="D314" s="306"/>
      <c r="E314" s="332"/>
      <c r="F314" s="2"/>
      <c r="G314" s="333"/>
    </row>
    <row r="315" spans="1:7" ht="15" customHeight="1" x14ac:dyDescent="0.25">
      <c r="A315" s="24">
        <f t="shared" si="10"/>
        <v>14</v>
      </c>
      <c r="B315" s="94" t="s">
        <v>248</v>
      </c>
      <c r="C315" s="305" t="s">
        <v>260</v>
      </c>
      <c r="D315" s="306"/>
      <c r="E315" s="332"/>
      <c r="F315" s="2"/>
      <c r="G315" s="333"/>
    </row>
    <row r="316" spans="1:7" ht="15" customHeight="1" x14ac:dyDescent="0.25">
      <c r="A316" s="24">
        <f t="shared" si="10"/>
        <v>15</v>
      </c>
      <c r="B316" s="94" t="s">
        <v>249</v>
      </c>
      <c r="C316" s="305" t="s">
        <v>261</v>
      </c>
      <c r="D316" s="306"/>
      <c r="E316" s="332"/>
      <c r="F316" s="2"/>
      <c r="G316" s="333"/>
    </row>
    <row r="317" spans="1:7" ht="32.25" customHeight="1" x14ac:dyDescent="0.25">
      <c r="A317" s="24">
        <f t="shared" si="10"/>
        <v>16</v>
      </c>
      <c r="B317" s="94" t="s">
        <v>120</v>
      </c>
      <c r="C317" s="305" t="s">
        <v>262</v>
      </c>
      <c r="D317" s="306"/>
      <c r="E317" s="332"/>
      <c r="F317" s="2"/>
      <c r="G317" s="333"/>
    </row>
    <row r="318" spans="1:7" ht="15" x14ac:dyDescent="0.25">
      <c r="A318" s="24">
        <f t="shared" si="10"/>
        <v>17</v>
      </c>
      <c r="B318" s="287" t="s">
        <v>204</v>
      </c>
      <c r="C318" s="305" t="s">
        <v>626</v>
      </c>
      <c r="D318" s="306"/>
      <c r="E318" s="332"/>
      <c r="F318" s="2"/>
      <c r="G318" s="333"/>
    </row>
    <row r="319" spans="1:7" ht="15" x14ac:dyDescent="0.25">
      <c r="A319" s="24">
        <f t="shared" si="10"/>
        <v>18</v>
      </c>
      <c r="B319" s="288"/>
      <c r="C319" s="305" t="s">
        <v>627</v>
      </c>
      <c r="D319" s="306"/>
      <c r="E319" s="332"/>
      <c r="F319" s="2"/>
      <c r="G319" s="333"/>
    </row>
    <row r="320" spans="1:7" ht="15" x14ac:dyDescent="0.25">
      <c r="A320" s="24">
        <f t="shared" si="10"/>
        <v>19</v>
      </c>
      <c r="B320" s="288"/>
      <c r="C320" s="305" t="s">
        <v>628</v>
      </c>
      <c r="D320" s="306"/>
      <c r="E320" s="332"/>
      <c r="F320" s="2"/>
      <c r="G320" s="333"/>
    </row>
    <row r="321" spans="1:7" ht="15" x14ac:dyDescent="0.25">
      <c r="A321" s="24">
        <f t="shared" si="10"/>
        <v>20</v>
      </c>
      <c r="B321" s="288"/>
      <c r="C321" s="305" t="s">
        <v>629</v>
      </c>
      <c r="D321" s="306"/>
      <c r="E321" s="332"/>
      <c r="F321" s="2"/>
      <c r="G321" s="333"/>
    </row>
    <row r="322" spans="1:7" ht="15" x14ac:dyDescent="0.25">
      <c r="A322" s="24">
        <f t="shared" si="10"/>
        <v>21</v>
      </c>
      <c r="B322" s="289"/>
      <c r="C322" s="305" t="s">
        <v>630</v>
      </c>
      <c r="D322" s="306"/>
      <c r="E322" s="332"/>
      <c r="F322" s="2"/>
      <c r="G322" s="333"/>
    </row>
    <row r="323" spans="1:7" ht="15" x14ac:dyDescent="0.25">
      <c r="A323" s="24">
        <f t="shared" si="10"/>
        <v>22</v>
      </c>
      <c r="B323" s="287" t="s">
        <v>206</v>
      </c>
      <c r="C323" s="305" t="s">
        <v>563</v>
      </c>
      <c r="D323" s="306"/>
      <c r="E323" s="332"/>
      <c r="F323" s="2"/>
      <c r="G323" s="333"/>
    </row>
    <row r="324" spans="1:7" ht="15" x14ac:dyDescent="0.25">
      <c r="A324" s="24">
        <f t="shared" si="10"/>
        <v>23</v>
      </c>
      <c r="B324" s="288"/>
      <c r="C324" s="305" t="s">
        <v>631</v>
      </c>
      <c r="D324" s="306"/>
      <c r="E324" s="332"/>
      <c r="F324" s="2"/>
      <c r="G324" s="333"/>
    </row>
    <row r="325" spans="1:7" ht="15" x14ac:dyDescent="0.25">
      <c r="A325" s="24">
        <f t="shared" si="10"/>
        <v>24</v>
      </c>
      <c r="B325" s="289"/>
      <c r="C325" s="305" t="s">
        <v>632</v>
      </c>
      <c r="D325" s="306"/>
      <c r="E325" s="332"/>
      <c r="F325" s="2"/>
      <c r="G325" s="333"/>
    </row>
    <row r="326" spans="1:7" ht="15" x14ac:dyDescent="0.25">
      <c r="A326" s="24">
        <f t="shared" si="10"/>
        <v>25</v>
      </c>
      <c r="B326" s="287" t="s">
        <v>250</v>
      </c>
      <c r="C326" s="305" t="s">
        <v>635</v>
      </c>
      <c r="D326" s="306"/>
      <c r="E326" s="332"/>
      <c r="F326" s="17"/>
      <c r="G326" s="333"/>
    </row>
    <row r="327" spans="1:7" ht="15" x14ac:dyDescent="0.25">
      <c r="A327" s="24">
        <f t="shared" si="10"/>
        <v>26</v>
      </c>
      <c r="B327" s="288"/>
      <c r="C327" s="305" t="s">
        <v>636</v>
      </c>
      <c r="D327" s="306"/>
      <c r="E327" s="332"/>
      <c r="F327" s="17"/>
      <c r="G327" s="333"/>
    </row>
    <row r="328" spans="1:7" ht="15" x14ac:dyDescent="0.25">
      <c r="A328" s="24">
        <f t="shared" si="10"/>
        <v>27</v>
      </c>
      <c r="B328" s="288"/>
      <c r="C328" s="305" t="s">
        <v>637</v>
      </c>
      <c r="D328" s="306"/>
      <c r="E328" s="332"/>
      <c r="F328" s="17"/>
      <c r="G328" s="333"/>
    </row>
    <row r="329" spans="1:7" ht="15" x14ac:dyDescent="0.25">
      <c r="A329" s="24">
        <f t="shared" si="10"/>
        <v>28</v>
      </c>
      <c r="B329" s="288"/>
      <c r="C329" s="305" t="s">
        <v>638</v>
      </c>
      <c r="D329" s="306"/>
      <c r="E329" s="332"/>
      <c r="F329" s="17"/>
      <c r="G329" s="333"/>
    </row>
    <row r="330" spans="1:7" ht="15" x14ac:dyDescent="0.25">
      <c r="A330" s="24">
        <f t="shared" si="10"/>
        <v>29</v>
      </c>
      <c r="B330" s="288"/>
      <c r="C330" s="305" t="s">
        <v>639</v>
      </c>
      <c r="D330" s="306"/>
      <c r="E330" s="332"/>
      <c r="F330" s="17"/>
      <c r="G330" s="333"/>
    </row>
    <row r="331" spans="1:7" ht="15" x14ac:dyDescent="0.25">
      <c r="A331" s="24">
        <f t="shared" si="10"/>
        <v>30</v>
      </c>
      <c r="B331" s="289"/>
      <c r="C331" s="305" t="s">
        <v>640</v>
      </c>
      <c r="D331" s="306"/>
      <c r="E331" s="332"/>
      <c r="F331" s="17"/>
      <c r="G331" s="333"/>
    </row>
    <row r="332" spans="1:7" ht="15" x14ac:dyDescent="0.25">
      <c r="A332" s="24">
        <f t="shared" si="10"/>
        <v>31</v>
      </c>
      <c r="B332" s="287" t="s">
        <v>208</v>
      </c>
      <c r="C332" s="305" t="s">
        <v>563</v>
      </c>
      <c r="D332" s="306"/>
      <c r="E332" s="332"/>
      <c r="F332" s="2"/>
      <c r="G332" s="333"/>
    </row>
    <row r="333" spans="1:7" ht="15" x14ac:dyDescent="0.25">
      <c r="A333" s="24">
        <f t="shared" si="10"/>
        <v>32</v>
      </c>
      <c r="B333" s="288"/>
      <c r="C333" s="305" t="s">
        <v>633</v>
      </c>
      <c r="D333" s="306"/>
      <c r="E333" s="332"/>
      <c r="F333" s="2"/>
      <c r="G333" s="333"/>
    </row>
    <row r="334" spans="1:7" ht="15" x14ac:dyDescent="0.25">
      <c r="A334" s="24">
        <f t="shared" si="10"/>
        <v>33</v>
      </c>
      <c r="B334" s="288"/>
      <c r="C334" s="305" t="s">
        <v>565</v>
      </c>
      <c r="D334" s="306"/>
      <c r="E334" s="332"/>
      <c r="F334" s="2"/>
      <c r="G334" s="333"/>
    </row>
    <row r="335" spans="1:7" ht="15" x14ac:dyDescent="0.25">
      <c r="A335" s="24">
        <f t="shared" si="10"/>
        <v>34</v>
      </c>
      <c r="B335" s="288"/>
      <c r="C335" s="305" t="s">
        <v>566</v>
      </c>
      <c r="D335" s="306"/>
      <c r="E335" s="332"/>
      <c r="F335" s="2"/>
      <c r="G335" s="333"/>
    </row>
    <row r="336" spans="1:7" ht="15" x14ac:dyDescent="0.25">
      <c r="A336" s="24">
        <f t="shared" si="10"/>
        <v>35</v>
      </c>
      <c r="B336" s="288"/>
      <c r="C336" s="305" t="s">
        <v>567</v>
      </c>
      <c r="D336" s="306"/>
      <c r="E336" s="332"/>
      <c r="F336" s="2"/>
      <c r="G336" s="333"/>
    </row>
    <row r="337" spans="1:7" ht="15" x14ac:dyDescent="0.25">
      <c r="A337" s="24">
        <f t="shared" si="10"/>
        <v>36</v>
      </c>
      <c r="B337" s="288"/>
      <c r="C337" s="305" t="s">
        <v>446</v>
      </c>
      <c r="D337" s="306"/>
      <c r="E337" s="332"/>
      <c r="F337" s="2"/>
      <c r="G337" s="333"/>
    </row>
    <row r="338" spans="1:7" ht="15" x14ac:dyDescent="0.25">
      <c r="A338" s="24">
        <f t="shared" si="10"/>
        <v>37</v>
      </c>
      <c r="B338" s="288"/>
      <c r="C338" s="305" t="s">
        <v>634</v>
      </c>
      <c r="D338" s="306"/>
      <c r="E338" s="332"/>
      <c r="F338" s="2"/>
      <c r="G338" s="333"/>
    </row>
    <row r="339" spans="1:7" ht="15" x14ac:dyDescent="0.25">
      <c r="A339" s="24">
        <f t="shared" si="10"/>
        <v>38</v>
      </c>
      <c r="B339" s="288"/>
      <c r="C339" s="305" t="s">
        <v>568</v>
      </c>
      <c r="D339" s="306"/>
      <c r="E339" s="332"/>
      <c r="F339" s="2"/>
      <c r="G339" s="333"/>
    </row>
    <row r="340" spans="1:7" ht="15" x14ac:dyDescent="0.25">
      <c r="A340" s="24">
        <f t="shared" si="10"/>
        <v>39</v>
      </c>
      <c r="B340" s="288"/>
      <c r="C340" s="305" t="s">
        <v>569</v>
      </c>
      <c r="D340" s="306"/>
      <c r="E340" s="332"/>
      <c r="F340" s="2"/>
      <c r="G340" s="333"/>
    </row>
    <row r="341" spans="1:7" ht="15" x14ac:dyDescent="0.25">
      <c r="A341" s="24">
        <f t="shared" si="10"/>
        <v>40</v>
      </c>
      <c r="B341" s="288"/>
      <c r="C341" s="305" t="s">
        <v>570</v>
      </c>
      <c r="D341" s="306"/>
      <c r="E341" s="332"/>
      <c r="F341" s="2"/>
      <c r="G341" s="333"/>
    </row>
    <row r="342" spans="1:7" ht="15" x14ac:dyDescent="0.25">
      <c r="A342" s="24">
        <f t="shared" si="10"/>
        <v>41</v>
      </c>
      <c r="B342" s="289"/>
      <c r="C342" s="305" t="s">
        <v>571</v>
      </c>
      <c r="D342" s="306"/>
      <c r="E342" s="332"/>
      <c r="F342" s="2"/>
      <c r="G342" s="333"/>
    </row>
    <row r="343" spans="1:7" ht="15" x14ac:dyDescent="0.25">
      <c r="A343" s="24">
        <f t="shared" si="10"/>
        <v>42</v>
      </c>
      <c r="B343" s="287" t="s">
        <v>210</v>
      </c>
      <c r="C343" s="305" t="s">
        <v>563</v>
      </c>
      <c r="D343" s="306"/>
      <c r="E343" s="332"/>
      <c r="F343" s="2"/>
      <c r="G343" s="333"/>
    </row>
    <row r="344" spans="1:7" ht="15" x14ac:dyDescent="0.25">
      <c r="A344" s="24">
        <f t="shared" si="10"/>
        <v>43</v>
      </c>
      <c r="B344" s="288"/>
      <c r="C344" s="305" t="s">
        <v>641</v>
      </c>
      <c r="D344" s="306"/>
      <c r="E344" s="332"/>
      <c r="F344" s="2"/>
      <c r="G344" s="333"/>
    </row>
    <row r="345" spans="1:7" ht="15" x14ac:dyDescent="0.25">
      <c r="A345" s="24">
        <f t="shared" si="10"/>
        <v>44</v>
      </c>
      <c r="B345" s="288"/>
      <c r="C345" s="305" t="s">
        <v>642</v>
      </c>
      <c r="D345" s="306"/>
      <c r="E345" s="332"/>
      <c r="F345" s="2"/>
      <c r="G345" s="333"/>
    </row>
    <row r="346" spans="1:7" ht="15" x14ac:dyDescent="0.25">
      <c r="A346" s="24">
        <f t="shared" si="10"/>
        <v>45</v>
      </c>
      <c r="B346" s="289"/>
      <c r="C346" s="305" t="s">
        <v>643</v>
      </c>
      <c r="D346" s="306"/>
      <c r="E346" s="332"/>
      <c r="F346" s="2"/>
      <c r="G346" s="333"/>
    </row>
    <row r="347" spans="1:7" ht="15" x14ac:dyDescent="0.25">
      <c r="A347" s="24">
        <f t="shared" si="10"/>
        <v>46</v>
      </c>
      <c r="B347" s="290" t="s">
        <v>213</v>
      </c>
      <c r="C347" s="305" t="s">
        <v>644</v>
      </c>
      <c r="D347" s="306"/>
      <c r="E347" s="332"/>
      <c r="F347" s="2"/>
      <c r="G347" s="333"/>
    </row>
    <row r="348" spans="1:7" ht="15" x14ac:dyDescent="0.25">
      <c r="A348" s="24">
        <f t="shared" si="10"/>
        <v>47</v>
      </c>
      <c r="B348" s="291"/>
      <c r="C348" s="305" t="s">
        <v>645</v>
      </c>
      <c r="D348" s="306"/>
      <c r="E348" s="332"/>
      <c r="F348" s="2"/>
      <c r="G348" s="333"/>
    </row>
    <row r="349" spans="1:7" ht="15" x14ac:dyDescent="0.25">
      <c r="A349" s="24">
        <f t="shared" si="10"/>
        <v>48</v>
      </c>
      <c r="B349" s="291"/>
      <c r="C349" s="305" t="s">
        <v>646</v>
      </c>
      <c r="D349" s="306"/>
      <c r="E349" s="332"/>
      <c r="F349" s="2"/>
      <c r="G349" s="333"/>
    </row>
    <row r="350" spans="1:7" ht="15" x14ac:dyDescent="0.25">
      <c r="A350" s="24">
        <f t="shared" si="10"/>
        <v>49</v>
      </c>
      <c r="B350" s="291"/>
      <c r="C350" s="305" t="s">
        <v>647</v>
      </c>
      <c r="D350" s="306"/>
      <c r="E350" s="332"/>
      <c r="F350" s="2"/>
      <c r="G350" s="333"/>
    </row>
    <row r="351" spans="1:7" ht="15" x14ac:dyDescent="0.25">
      <c r="A351" s="24">
        <f t="shared" si="10"/>
        <v>50</v>
      </c>
      <c r="B351" s="291"/>
      <c r="C351" s="305" t="s">
        <v>648</v>
      </c>
      <c r="D351" s="306"/>
      <c r="E351" s="332"/>
      <c r="F351" s="2"/>
      <c r="G351" s="333"/>
    </row>
    <row r="352" spans="1:7" ht="15" x14ac:dyDescent="0.25">
      <c r="A352" s="24">
        <f t="shared" si="10"/>
        <v>51</v>
      </c>
      <c r="B352" s="291"/>
      <c r="C352" s="305" t="s">
        <v>563</v>
      </c>
      <c r="D352" s="306"/>
      <c r="E352" s="332"/>
      <c r="F352" s="2"/>
      <c r="G352" s="333"/>
    </row>
    <row r="353" spans="1:7" ht="15" x14ac:dyDescent="0.25">
      <c r="A353" s="24">
        <f t="shared" si="10"/>
        <v>52</v>
      </c>
      <c r="B353" s="291"/>
      <c r="C353" s="305" t="s">
        <v>649</v>
      </c>
      <c r="D353" s="306"/>
      <c r="E353" s="332"/>
      <c r="F353" s="2"/>
      <c r="G353" s="333"/>
    </row>
    <row r="354" spans="1:7" ht="15" x14ac:dyDescent="0.25">
      <c r="A354" s="24">
        <f t="shared" si="10"/>
        <v>53</v>
      </c>
      <c r="B354" s="292"/>
      <c r="C354" s="305" t="s">
        <v>650</v>
      </c>
      <c r="D354" s="306"/>
      <c r="E354" s="332"/>
      <c r="F354" s="2"/>
      <c r="G354" s="333"/>
    </row>
    <row r="355" spans="1:7" ht="15" x14ac:dyDescent="0.25">
      <c r="A355" s="24">
        <f t="shared" si="10"/>
        <v>54</v>
      </c>
      <c r="B355" s="290" t="s">
        <v>71</v>
      </c>
      <c r="C355" s="305" t="s">
        <v>563</v>
      </c>
      <c r="D355" s="306"/>
      <c r="E355" s="332"/>
      <c r="F355" s="2"/>
      <c r="G355" s="333"/>
    </row>
    <row r="356" spans="1:7" ht="15" x14ac:dyDescent="0.25">
      <c r="A356" s="24">
        <f t="shared" si="10"/>
        <v>55</v>
      </c>
      <c r="B356" s="291"/>
      <c r="C356" s="305" t="s">
        <v>651</v>
      </c>
      <c r="D356" s="306"/>
      <c r="E356" s="332"/>
      <c r="F356" s="2"/>
      <c r="G356" s="333"/>
    </row>
    <row r="357" spans="1:7" ht="15" x14ac:dyDescent="0.25">
      <c r="A357" s="24">
        <f t="shared" si="10"/>
        <v>56</v>
      </c>
      <c r="B357" s="291"/>
      <c r="C357" s="305" t="s">
        <v>652</v>
      </c>
      <c r="D357" s="306"/>
      <c r="E357" s="332"/>
      <c r="F357" s="2"/>
      <c r="G357" s="333"/>
    </row>
    <row r="358" spans="1:7" ht="15" x14ac:dyDescent="0.25">
      <c r="A358" s="24">
        <f t="shared" si="10"/>
        <v>57</v>
      </c>
      <c r="B358" s="291"/>
      <c r="C358" s="305" t="s">
        <v>653</v>
      </c>
      <c r="D358" s="306"/>
      <c r="E358" s="332"/>
      <c r="F358" s="2"/>
      <c r="G358" s="333"/>
    </row>
    <row r="359" spans="1:7" ht="15" x14ac:dyDescent="0.25">
      <c r="A359" s="24">
        <f t="shared" si="10"/>
        <v>58</v>
      </c>
      <c r="B359" s="291"/>
      <c r="C359" s="305" t="s">
        <v>654</v>
      </c>
      <c r="D359" s="306"/>
      <c r="E359" s="332"/>
      <c r="F359" s="2"/>
      <c r="G359" s="333"/>
    </row>
    <row r="360" spans="1:7" ht="15" x14ac:dyDescent="0.25">
      <c r="A360" s="24">
        <f t="shared" si="10"/>
        <v>59</v>
      </c>
      <c r="B360" s="292"/>
      <c r="C360" s="305" t="s">
        <v>655</v>
      </c>
      <c r="D360" s="306"/>
      <c r="E360" s="332"/>
      <c r="F360" s="2"/>
      <c r="G360" s="333"/>
    </row>
    <row r="361" spans="1:7" ht="15" x14ac:dyDescent="0.25">
      <c r="A361" s="24">
        <f t="shared" si="10"/>
        <v>60</v>
      </c>
      <c r="B361" s="94" t="s">
        <v>192</v>
      </c>
      <c r="C361" s="305" t="s">
        <v>263</v>
      </c>
      <c r="D361" s="306"/>
      <c r="E361" s="332"/>
      <c r="F361" s="2"/>
      <c r="G361" s="333"/>
    </row>
    <row r="362" spans="1:7" ht="15" customHeight="1" x14ac:dyDescent="0.25">
      <c r="A362" s="24">
        <f t="shared" si="10"/>
        <v>61</v>
      </c>
      <c r="B362" s="94" t="s">
        <v>251</v>
      </c>
      <c r="C362" s="305" t="s">
        <v>264</v>
      </c>
      <c r="D362" s="306"/>
      <c r="E362" s="332"/>
      <c r="F362" s="2"/>
      <c r="G362" s="333"/>
    </row>
    <row r="363" spans="1:7" ht="15" customHeight="1" x14ac:dyDescent="0.25">
      <c r="A363" s="24">
        <f t="shared" si="10"/>
        <v>62</v>
      </c>
      <c r="B363" s="94" t="s">
        <v>194</v>
      </c>
      <c r="C363" s="305" t="s">
        <v>195</v>
      </c>
      <c r="D363" s="306"/>
      <c r="E363" s="332"/>
      <c r="F363" s="2"/>
      <c r="G363" s="333"/>
    </row>
    <row r="364" spans="1:7" ht="15" x14ac:dyDescent="0.25">
      <c r="A364" s="24">
        <f t="shared" si="10"/>
        <v>63</v>
      </c>
      <c r="B364" s="94" t="s">
        <v>216</v>
      </c>
      <c r="C364" s="305" t="s">
        <v>197</v>
      </c>
      <c r="D364" s="306"/>
      <c r="E364" s="332"/>
      <c r="F364" s="2"/>
      <c r="G364" s="333"/>
    </row>
    <row r="365" spans="1:7" ht="15.75" thickBot="1" x14ac:dyDescent="0.3">
      <c r="A365" s="24">
        <f t="shared" si="10"/>
        <v>64</v>
      </c>
      <c r="B365" s="94" t="s">
        <v>198</v>
      </c>
      <c r="C365" s="312" t="s">
        <v>236</v>
      </c>
      <c r="D365" s="313"/>
      <c r="E365" s="332"/>
      <c r="F365" s="2"/>
      <c r="G365" s="333"/>
    </row>
    <row r="366" spans="1:7" ht="13.5" thickBot="1" x14ac:dyDescent="0.3">
      <c r="A366" s="46" t="s">
        <v>14</v>
      </c>
      <c r="B366" s="347" t="s">
        <v>290</v>
      </c>
      <c r="C366" s="347"/>
      <c r="D366" s="28">
        <f>D367+D540+D640+D692</f>
        <v>49</v>
      </c>
      <c r="E366" s="348" t="s">
        <v>28</v>
      </c>
      <c r="F366" s="348"/>
      <c r="G366" s="349"/>
    </row>
    <row r="367" spans="1:7" ht="13.5" thickBot="1" x14ac:dyDescent="0.3">
      <c r="A367" s="165" t="s">
        <v>75</v>
      </c>
      <c r="B367" s="169" t="s">
        <v>15</v>
      </c>
      <c r="C367" s="101" t="s">
        <v>850</v>
      </c>
      <c r="D367" s="20">
        <v>1</v>
      </c>
      <c r="E367" s="345" t="str">
        <f>C367</f>
        <v>CONTROLLER WLAN</v>
      </c>
      <c r="F367" s="345"/>
      <c r="G367" s="346"/>
    </row>
    <row r="368" spans="1:7" ht="15" x14ac:dyDescent="0.25">
      <c r="A368" s="166">
        <v>1</v>
      </c>
      <c r="B368" s="170" t="s">
        <v>267</v>
      </c>
      <c r="C368" s="310" t="s">
        <v>291</v>
      </c>
      <c r="D368" s="311"/>
      <c r="E368" s="350" t="s">
        <v>25</v>
      </c>
      <c r="F368" s="19" t="s">
        <v>26</v>
      </c>
      <c r="G368" s="351" t="s">
        <v>27</v>
      </c>
    </row>
    <row r="369" spans="1:7" ht="15" x14ac:dyDescent="0.25">
      <c r="A369" s="167">
        <f>+A368+1</f>
        <v>2</v>
      </c>
      <c r="B369" s="170" t="s">
        <v>31</v>
      </c>
      <c r="C369" s="328" t="s">
        <v>292</v>
      </c>
      <c r="D369" s="329"/>
      <c r="E369" s="350"/>
      <c r="F369" s="2"/>
      <c r="G369" s="351"/>
    </row>
    <row r="370" spans="1:7" ht="64.5" customHeight="1" x14ac:dyDescent="0.25">
      <c r="A370" s="167">
        <f t="shared" ref="A370:A539" si="11">+A369+1</f>
        <v>3</v>
      </c>
      <c r="B370" s="170" t="s">
        <v>96</v>
      </c>
      <c r="C370" s="303" t="s">
        <v>293</v>
      </c>
      <c r="D370" s="304"/>
      <c r="E370" s="350"/>
      <c r="F370" s="2"/>
      <c r="G370" s="351"/>
    </row>
    <row r="371" spans="1:7" ht="15" x14ac:dyDescent="0.25">
      <c r="A371" s="167">
        <f t="shared" si="11"/>
        <v>4</v>
      </c>
      <c r="B371" s="170" t="s">
        <v>268</v>
      </c>
      <c r="C371" s="328" t="s">
        <v>294</v>
      </c>
      <c r="D371" s="329"/>
      <c r="E371" s="350"/>
      <c r="F371" s="2"/>
      <c r="G371" s="351"/>
    </row>
    <row r="372" spans="1:7" ht="15" x14ac:dyDescent="0.25">
      <c r="A372" s="167">
        <f t="shared" si="11"/>
        <v>5</v>
      </c>
      <c r="B372" s="170" t="s">
        <v>201</v>
      </c>
      <c r="C372" s="352" t="s">
        <v>295</v>
      </c>
      <c r="D372" s="353"/>
      <c r="E372" s="350"/>
      <c r="F372" s="2"/>
      <c r="G372" s="351"/>
    </row>
    <row r="373" spans="1:7" ht="15" x14ac:dyDescent="0.25">
      <c r="A373" s="167">
        <f t="shared" si="11"/>
        <v>6</v>
      </c>
      <c r="B373" s="170" t="s">
        <v>238</v>
      </c>
      <c r="C373" s="460" t="s">
        <v>296</v>
      </c>
      <c r="D373" s="461"/>
      <c r="E373" s="350"/>
      <c r="F373" s="2"/>
      <c r="G373" s="351"/>
    </row>
    <row r="374" spans="1:7" ht="25.5" x14ac:dyDescent="0.25">
      <c r="A374" s="167">
        <f t="shared" si="11"/>
        <v>7</v>
      </c>
      <c r="B374" s="171" t="s">
        <v>269</v>
      </c>
      <c r="C374" s="305" t="s">
        <v>700</v>
      </c>
      <c r="D374" s="306"/>
      <c r="E374" s="350"/>
      <c r="F374" s="2"/>
      <c r="G374" s="351"/>
    </row>
    <row r="375" spans="1:7" ht="15" x14ac:dyDescent="0.25">
      <c r="A375" s="167">
        <f t="shared" si="11"/>
        <v>8</v>
      </c>
      <c r="B375" s="171" t="s">
        <v>270</v>
      </c>
      <c r="C375" s="305" t="s">
        <v>297</v>
      </c>
      <c r="D375" s="306"/>
      <c r="E375" s="350"/>
      <c r="F375" s="2"/>
      <c r="G375" s="351"/>
    </row>
    <row r="376" spans="1:7" ht="15" x14ac:dyDescent="0.25">
      <c r="A376" s="167">
        <f t="shared" si="11"/>
        <v>9</v>
      </c>
      <c r="B376" s="171" t="s">
        <v>271</v>
      </c>
      <c r="C376" s="305" t="s">
        <v>298</v>
      </c>
      <c r="D376" s="306"/>
      <c r="E376" s="350"/>
      <c r="F376" s="2"/>
      <c r="G376" s="351"/>
    </row>
    <row r="377" spans="1:7" ht="15" x14ac:dyDescent="0.25">
      <c r="A377" s="167">
        <f t="shared" si="11"/>
        <v>10</v>
      </c>
      <c r="B377" s="172" t="s">
        <v>272</v>
      </c>
      <c r="C377" s="352" t="s">
        <v>299</v>
      </c>
      <c r="D377" s="353"/>
      <c r="E377" s="350"/>
      <c r="F377" s="2"/>
      <c r="G377" s="351"/>
    </row>
    <row r="378" spans="1:7" ht="47.25" customHeight="1" x14ac:dyDescent="0.25">
      <c r="A378" s="167">
        <f t="shared" si="11"/>
        <v>11</v>
      </c>
      <c r="B378" s="172" t="s">
        <v>273</v>
      </c>
      <c r="C378" s="305" t="s">
        <v>300</v>
      </c>
      <c r="D378" s="306"/>
      <c r="E378" s="350"/>
      <c r="F378" s="2"/>
      <c r="G378" s="351"/>
    </row>
    <row r="379" spans="1:7" ht="49.5" customHeight="1" x14ac:dyDescent="0.25">
      <c r="A379" s="167">
        <f t="shared" si="11"/>
        <v>12</v>
      </c>
      <c r="B379" s="172" t="s">
        <v>81</v>
      </c>
      <c r="C379" s="354" t="s">
        <v>301</v>
      </c>
      <c r="D379" s="355"/>
      <c r="E379" s="350"/>
      <c r="F379" s="2"/>
      <c r="G379" s="351"/>
    </row>
    <row r="380" spans="1:7" ht="15" x14ac:dyDescent="0.25">
      <c r="A380" s="167">
        <f t="shared" si="11"/>
        <v>13</v>
      </c>
      <c r="B380" s="173" t="s">
        <v>274</v>
      </c>
      <c r="C380" s="354" t="s">
        <v>302</v>
      </c>
      <c r="D380" s="355"/>
      <c r="E380" s="350"/>
      <c r="F380" s="2"/>
      <c r="G380" s="351"/>
    </row>
    <row r="381" spans="1:7" ht="15" x14ac:dyDescent="0.25">
      <c r="A381" s="167">
        <f t="shared" si="11"/>
        <v>14</v>
      </c>
      <c r="B381" s="173" t="s">
        <v>275</v>
      </c>
      <c r="C381" s="356" t="s">
        <v>303</v>
      </c>
      <c r="D381" s="357"/>
      <c r="E381" s="350"/>
      <c r="F381" s="2"/>
      <c r="G381" s="351"/>
    </row>
    <row r="382" spans="1:7" ht="15" x14ac:dyDescent="0.25">
      <c r="A382" s="167">
        <f t="shared" si="11"/>
        <v>15</v>
      </c>
      <c r="B382" s="284" t="s">
        <v>276</v>
      </c>
      <c r="C382" s="183" t="s">
        <v>488</v>
      </c>
      <c r="D382" s="184"/>
      <c r="E382" s="350"/>
      <c r="F382" s="2"/>
      <c r="G382" s="351"/>
    </row>
    <row r="383" spans="1:7" ht="15" x14ac:dyDescent="0.25">
      <c r="A383" s="167">
        <f t="shared" si="11"/>
        <v>16</v>
      </c>
      <c r="B383" s="285"/>
      <c r="C383" s="161" t="s">
        <v>339</v>
      </c>
      <c r="D383" s="174"/>
      <c r="E383" s="350"/>
      <c r="F383" s="2"/>
      <c r="G383" s="351"/>
    </row>
    <row r="384" spans="1:7" ht="15" x14ac:dyDescent="0.25">
      <c r="A384" s="167">
        <f t="shared" si="11"/>
        <v>17</v>
      </c>
      <c r="B384" s="285"/>
      <c r="C384" s="161" t="s">
        <v>340</v>
      </c>
      <c r="D384" s="174"/>
      <c r="E384" s="350"/>
      <c r="F384" s="2"/>
      <c r="G384" s="351"/>
    </row>
    <row r="385" spans="1:7" ht="15" x14ac:dyDescent="0.25">
      <c r="A385" s="167">
        <f t="shared" si="11"/>
        <v>18</v>
      </c>
      <c r="B385" s="285"/>
      <c r="C385" s="161" t="s">
        <v>661</v>
      </c>
      <c r="D385" s="174"/>
      <c r="E385" s="350"/>
      <c r="F385" s="2"/>
      <c r="G385" s="351"/>
    </row>
    <row r="386" spans="1:7" ht="15" x14ac:dyDescent="0.25">
      <c r="A386" s="167">
        <f t="shared" si="11"/>
        <v>19</v>
      </c>
      <c r="B386" s="285"/>
      <c r="C386" s="161" t="s">
        <v>662</v>
      </c>
      <c r="D386" s="174"/>
      <c r="E386" s="350"/>
      <c r="F386" s="2"/>
      <c r="G386" s="351"/>
    </row>
    <row r="387" spans="1:7" ht="15" x14ac:dyDescent="0.25">
      <c r="A387" s="167">
        <f t="shared" si="11"/>
        <v>20</v>
      </c>
      <c r="B387" s="285"/>
      <c r="C387" s="161" t="s">
        <v>341</v>
      </c>
      <c r="D387" s="174"/>
      <c r="E387" s="350"/>
      <c r="F387" s="2"/>
      <c r="G387" s="351"/>
    </row>
    <row r="388" spans="1:7" ht="15" x14ac:dyDescent="0.25">
      <c r="A388" s="167">
        <f t="shared" si="11"/>
        <v>21</v>
      </c>
      <c r="B388" s="285"/>
      <c r="C388" s="161" t="s">
        <v>663</v>
      </c>
      <c r="D388" s="174"/>
      <c r="E388" s="350"/>
      <c r="F388" s="2"/>
      <c r="G388" s="351"/>
    </row>
    <row r="389" spans="1:7" ht="15" x14ac:dyDescent="0.25">
      <c r="A389" s="167">
        <f t="shared" si="11"/>
        <v>22</v>
      </c>
      <c r="B389" s="285"/>
      <c r="C389" s="161" t="s">
        <v>342</v>
      </c>
      <c r="D389" s="174"/>
      <c r="E389" s="350"/>
      <c r="F389" s="2"/>
      <c r="G389" s="351"/>
    </row>
    <row r="390" spans="1:7" ht="15" x14ac:dyDescent="0.25">
      <c r="A390" s="167">
        <f t="shared" si="11"/>
        <v>23</v>
      </c>
      <c r="B390" s="285"/>
      <c r="C390" s="161" t="s">
        <v>664</v>
      </c>
      <c r="D390" s="174"/>
      <c r="E390" s="350"/>
      <c r="F390" s="2"/>
      <c r="G390" s="351"/>
    </row>
    <row r="391" spans="1:7" ht="15" x14ac:dyDescent="0.25">
      <c r="A391" s="167">
        <f t="shared" si="11"/>
        <v>24</v>
      </c>
      <c r="B391" s="285"/>
      <c r="C391" s="161" t="s">
        <v>343</v>
      </c>
      <c r="D391" s="174"/>
      <c r="E391" s="350"/>
      <c r="F391" s="2"/>
      <c r="G391" s="351"/>
    </row>
    <row r="392" spans="1:7" ht="15" x14ac:dyDescent="0.25">
      <c r="A392" s="167">
        <f t="shared" si="11"/>
        <v>25</v>
      </c>
      <c r="B392" s="285"/>
      <c r="C392" s="161" t="s">
        <v>665</v>
      </c>
      <c r="D392" s="174"/>
      <c r="E392" s="350"/>
      <c r="F392" s="2"/>
      <c r="G392" s="351"/>
    </row>
    <row r="393" spans="1:7" ht="15" x14ac:dyDescent="0.25">
      <c r="A393" s="167">
        <f t="shared" si="11"/>
        <v>26</v>
      </c>
      <c r="B393" s="285"/>
      <c r="C393" s="161" t="s">
        <v>666</v>
      </c>
      <c r="D393" s="174"/>
      <c r="E393" s="350"/>
      <c r="F393" s="2"/>
      <c r="G393" s="351"/>
    </row>
    <row r="394" spans="1:7" ht="15" x14ac:dyDescent="0.25">
      <c r="A394" s="167">
        <f t="shared" si="11"/>
        <v>27</v>
      </c>
      <c r="B394" s="285"/>
      <c r="C394" s="161" t="s">
        <v>667</v>
      </c>
      <c r="D394" s="174"/>
      <c r="E394" s="350"/>
      <c r="F394" s="2"/>
      <c r="G394" s="351"/>
    </row>
    <row r="395" spans="1:7" ht="15" x14ac:dyDescent="0.25">
      <c r="A395" s="167">
        <f t="shared" si="11"/>
        <v>28</v>
      </c>
      <c r="B395" s="285"/>
      <c r="C395" s="161" t="s">
        <v>668</v>
      </c>
      <c r="D395" s="174"/>
      <c r="E395" s="350"/>
      <c r="F395" s="2"/>
      <c r="G395" s="351"/>
    </row>
    <row r="396" spans="1:7" ht="15" x14ac:dyDescent="0.25">
      <c r="A396" s="167">
        <f t="shared" si="11"/>
        <v>29</v>
      </c>
      <c r="B396" s="286"/>
      <c r="C396" s="181" t="s">
        <v>669</v>
      </c>
      <c r="D396" s="182"/>
      <c r="E396" s="350"/>
      <c r="F396" s="2"/>
      <c r="G396" s="351"/>
    </row>
    <row r="397" spans="1:7" ht="15" x14ac:dyDescent="0.25">
      <c r="A397" s="167">
        <f t="shared" si="11"/>
        <v>30</v>
      </c>
      <c r="B397" s="284" t="s">
        <v>277</v>
      </c>
      <c r="C397" s="162" t="s">
        <v>536</v>
      </c>
      <c r="D397" s="174"/>
      <c r="E397" s="350"/>
      <c r="F397" s="2"/>
      <c r="G397" s="351"/>
    </row>
    <row r="398" spans="1:7" ht="15" x14ac:dyDescent="0.25">
      <c r="A398" s="167">
        <f t="shared" si="11"/>
        <v>31</v>
      </c>
      <c r="B398" s="285"/>
      <c r="C398" s="162" t="s">
        <v>670</v>
      </c>
      <c r="D398" s="174"/>
      <c r="E398" s="350"/>
      <c r="F398" s="2"/>
      <c r="G398" s="351"/>
    </row>
    <row r="399" spans="1:7" ht="15" x14ac:dyDescent="0.25">
      <c r="A399" s="167">
        <f t="shared" si="11"/>
        <v>32</v>
      </c>
      <c r="B399" s="285"/>
      <c r="C399" s="162" t="s">
        <v>671</v>
      </c>
      <c r="D399" s="174"/>
      <c r="E399" s="350"/>
      <c r="F399" s="2"/>
      <c r="G399" s="351"/>
    </row>
    <row r="400" spans="1:7" ht="15" x14ac:dyDescent="0.25">
      <c r="A400" s="167">
        <f t="shared" si="11"/>
        <v>33</v>
      </c>
      <c r="B400" s="285"/>
      <c r="C400" s="162" t="s">
        <v>672</v>
      </c>
      <c r="D400" s="174"/>
      <c r="E400" s="350"/>
      <c r="F400" s="2"/>
      <c r="G400" s="351"/>
    </row>
    <row r="401" spans="1:7" ht="15" x14ac:dyDescent="0.25">
      <c r="A401" s="167">
        <f t="shared" si="11"/>
        <v>34</v>
      </c>
      <c r="B401" s="285"/>
      <c r="C401" s="162" t="s">
        <v>673</v>
      </c>
      <c r="D401" s="174"/>
      <c r="E401" s="350"/>
      <c r="F401" s="2"/>
      <c r="G401" s="351"/>
    </row>
    <row r="402" spans="1:7" ht="15" x14ac:dyDescent="0.25">
      <c r="A402" s="167">
        <f t="shared" si="11"/>
        <v>35</v>
      </c>
      <c r="B402" s="285"/>
      <c r="C402" s="162" t="s">
        <v>674</v>
      </c>
      <c r="D402" s="174"/>
      <c r="E402" s="350"/>
      <c r="F402" s="2"/>
      <c r="G402" s="351"/>
    </row>
    <row r="403" spans="1:7" ht="15" x14ac:dyDescent="0.25">
      <c r="A403" s="167">
        <f t="shared" si="11"/>
        <v>36</v>
      </c>
      <c r="B403" s="285"/>
      <c r="C403" s="162" t="s">
        <v>675</v>
      </c>
      <c r="D403" s="174"/>
      <c r="E403" s="350"/>
      <c r="F403" s="2"/>
      <c r="G403" s="351"/>
    </row>
    <row r="404" spans="1:7" ht="15" x14ac:dyDescent="0.25">
      <c r="A404" s="167">
        <f t="shared" si="11"/>
        <v>37</v>
      </c>
      <c r="B404" s="285"/>
      <c r="C404" s="162" t="s">
        <v>676</v>
      </c>
      <c r="D404" s="174"/>
      <c r="E404" s="350"/>
      <c r="F404" s="2"/>
      <c r="G404" s="351"/>
    </row>
    <row r="405" spans="1:7" ht="15" x14ac:dyDescent="0.25">
      <c r="A405" s="167">
        <f t="shared" si="11"/>
        <v>38</v>
      </c>
      <c r="B405" s="285"/>
      <c r="C405" s="162" t="s">
        <v>677</v>
      </c>
      <c r="D405" s="174"/>
      <c r="E405" s="350"/>
      <c r="F405" s="2"/>
      <c r="G405" s="351"/>
    </row>
    <row r="406" spans="1:7" ht="15" x14ac:dyDescent="0.25">
      <c r="A406" s="167">
        <f t="shared" si="11"/>
        <v>39</v>
      </c>
      <c r="B406" s="285"/>
      <c r="C406" s="162" t="s">
        <v>678</v>
      </c>
      <c r="D406" s="174"/>
      <c r="E406" s="350"/>
      <c r="F406" s="2"/>
      <c r="G406" s="351"/>
    </row>
    <row r="407" spans="1:7" ht="15" x14ac:dyDescent="0.25">
      <c r="A407" s="167">
        <f t="shared" si="11"/>
        <v>40</v>
      </c>
      <c r="B407" s="285"/>
      <c r="C407" s="162" t="s">
        <v>679</v>
      </c>
      <c r="D407" s="174"/>
      <c r="E407" s="350"/>
      <c r="F407" s="2"/>
      <c r="G407" s="351"/>
    </row>
    <row r="408" spans="1:7" ht="15" x14ac:dyDescent="0.25">
      <c r="A408" s="167">
        <f t="shared" si="11"/>
        <v>41</v>
      </c>
      <c r="B408" s="285"/>
      <c r="C408" s="162" t="s">
        <v>680</v>
      </c>
      <c r="D408" s="174"/>
      <c r="E408" s="350"/>
      <c r="F408" s="2"/>
      <c r="G408" s="351"/>
    </row>
    <row r="409" spans="1:7" ht="15" x14ac:dyDescent="0.25">
      <c r="A409" s="167">
        <f t="shared" si="11"/>
        <v>42</v>
      </c>
      <c r="B409" s="285"/>
      <c r="C409" s="162" t="s">
        <v>681</v>
      </c>
      <c r="D409" s="174"/>
      <c r="E409" s="350"/>
      <c r="F409" s="2"/>
      <c r="G409" s="351"/>
    </row>
    <row r="410" spans="1:7" ht="15" x14ac:dyDescent="0.25">
      <c r="A410" s="167">
        <f t="shared" si="11"/>
        <v>43</v>
      </c>
      <c r="B410" s="285"/>
      <c r="C410" s="162" t="s">
        <v>682</v>
      </c>
      <c r="D410" s="174"/>
      <c r="E410" s="350"/>
      <c r="F410" s="2"/>
      <c r="G410" s="351"/>
    </row>
    <row r="411" spans="1:7" ht="15" x14ac:dyDescent="0.25">
      <c r="A411" s="167">
        <f t="shared" si="11"/>
        <v>44</v>
      </c>
      <c r="B411" s="285"/>
      <c r="C411" s="162" t="s">
        <v>683</v>
      </c>
      <c r="D411" s="174"/>
      <c r="E411" s="350"/>
      <c r="F411" s="2"/>
      <c r="G411" s="351"/>
    </row>
    <row r="412" spans="1:7" ht="15" x14ac:dyDescent="0.25">
      <c r="A412" s="167">
        <f t="shared" si="11"/>
        <v>45</v>
      </c>
      <c r="B412" s="285"/>
      <c r="C412" s="162" t="s">
        <v>684</v>
      </c>
      <c r="D412" s="174"/>
      <c r="E412" s="350"/>
      <c r="F412" s="2"/>
      <c r="G412" s="351"/>
    </row>
    <row r="413" spans="1:7" ht="15" x14ac:dyDescent="0.25">
      <c r="A413" s="167">
        <f t="shared" si="11"/>
        <v>46</v>
      </c>
      <c r="B413" s="285"/>
      <c r="C413" s="162" t="s">
        <v>685</v>
      </c>
      <c r="D413" s="174"/>
      <c r="E413" s="350"/>
      <c r="F413" s="2"/>
      <c r="G413" s="351"/>
    </row>
    <row r="414" spans="1:7" ht="15" x14ac:dyDescent="0.25">
      <c r="A414" s="167">
        <f t="shared" si="11"/>
        <v>47</v>
      </c>
      <c r="B414" s="286"/>
      <c r="C414" s="162" t="s">
        <v>686</v>
      </c>
      <c r="D414" s="174"/>
      <c r="E414" s="350"/>
      <c r="F414" s="2"/>
      <c r="G414" s="351"/>
    </row>
    <row r="415" spans="1:7" ht="15" x14ac:dyDescent="0.25">
      <c r="A415" s="167">
        <f t="shared" si="11"/>
        <v>48</v>
      </c>
      <c r="B415" s="284" t="s">
        <v>278</v>
      </c>
      <c r="C415" s="186" t="s">
        <v>687</v>
      </c>
      <c r="D415" s="184"/>
      <c r="E415" s="350"/>
      <c r="F415" s="2"/>
      <c r="G415" s="351"/>
    </row>
    <row r="416" spans="1:7" ht="30" x14ac:dyDescent="0.25">
      <c r="A416" s="167">
        <f t="shared" si="11"/>
        <v>49</v>
      </c>
      <c r="B416" s="285"/>
      <c r="C416" s="162" t="s">
        <v>688</v>
      </c>
      <c r="D416" s="174"/>
      <c r="E416" s="350"/>
      <c r="F416" s="2"/>
      <c r="G416" s="351"/>
    </row>
    <row r="417" spans="1:7" ht="15" x14ac:dyDescent="0.25">
      <c r="A417" s="167">
        <f t="shared" si="11"/>
        <v>50</v>
      </c>
      <c r="B417" s="286"/>
      <c r="C417" s="185" t="s">
        <v>689</v>
      </c>
      <c r="D417" s="182"/>
      <c r="E417" s="350"/>
      <c r="F417" s="2"/>
      <c r="G417" s="351"/>
    </row>
    <row r="418" spans="1:7" ht="15" x14ac:dyDescent="0.25">
      <c r="A418" s="167">
        <f t="shared" si="11"/>
        <v>51</v>
      </c>
      <c r="B418" s="284" t="s">
        <v>279</v>
      </c>
      <c r="C418" s="162" t="s">
        <v>532</v>
      </c>
      <c r="D418" s="174"/>
      <c r="E418" s="350"/>
      <c r="F418" s="2"/>
      <c r="G418" s="351"/>
    </row>
    <row r="419" spans="1:7" ht="15" x14ac:dyDescent="0.25">
      <c r="A419" s="167">
        <f t="shared" si="11"/>
        <v>52</v>
      </c>
      <c r="B419" s="285"/>
      <c r="C419" s="162" t="s">
        <v>690</v>
      </c>
      <c r="D419" s="174"/>
      <c r="E419" s="350"/>
      <c r="F419" s="2"/>
      <c r="G419" s="351"/>
    </row>
    <row r="420" spans="1:7" ht="15" x14ac:dyDescent="0.25">
      <c r="A420" s="167">
        <f t="shared" si="11"/>
        <v>53</v>
      </c>
      <c r="B420" s="285"/>
      <c r="C420" s="162" t="s">
        <v>691</v>
      </c>
      <c r="D420" s="174"/>
      <c r="E420" s="350"/>
      <c r="F420" s="2"/>
      <c r="G420" s="351"/>
    </row>
    <row r="421" spans="1:7" ht="30" x14ac:dyDescent="0.25">
      <c r="A421" s="167">
        <f t="shared" si="11"/>
        <v>54</v>
      </c>
      <c r="B421" s="285"/>
      <c r="C421" s="162" t="s">
        <v>692</v>
      </c>
      <c r="D421" s="174"/>
      <c r="E421" s="350"/>
      <c r="F421" s="2"/>
      <c r="G421" s="351"/>
    </row>
    <row r="422" spans="1:7" ht="15" x14ac:dyDescent="0.25">
      <c r="A422" s="167">
        <f t="shared" si="11"/>
        <v>55</v>
      </c>
      <c r="B422" s="286"/>
      <c r="C422" s="162" t="s">
        <v>693</v>
      </c>
      <c r="D422" s="174"/>
      <c r="E422" s="350"/>
      <c r="F422" s="2"/>
      <c r="G422" s="351"/>
    </row>
    <row r="423" spans="1:7" ht="15" x14ac:dyDescent="0.25">
      <c r="A423" s="167">
        <f t="shared" si="11"/>
        <v>56</v>
      </c>
      <c r="B423" s="284" t="s">
        <v>280</v>
      </c>
      <c r="C423" s="186" t="s">
        <v>532</v>
      </c>
      <c r="D423" s="184"/>
      <c r="E423" s="350"/>
      <c r="F423" s="2"/>
      <c r="G423" s="351"/>
    </row>
    <row r="424" spans="1:7" ht="15" x14ac:dyDescent="0.25">
      <c r="A424" s="167">
        <f t="shared" si="11"/>
        <v>57</v>
      </c>
      <c r="B424" s="285"/>
      <c r="C424" s="162" t="s">
        <v>694</v>
      </c>
      <c r="D424" s="174"/>
      <c r="E424" s="350"/>
      <c r="F424" s="2"/>
      <c r="G424" s="351"/>
    </row>
    <row r="425" spans="1:7" ht="15" x14ac:dyDescent="0.25">
      <c r="A425" s="167">
        <f t="shared" si="11"/>
        <v>58</v>
      </c>
      <c r="B425" s="285"/>
      <c r="C425" s="162" t="s">
        <v>695</v>
      </c>
      <c r="D425" s="174"/>
      <c r="E425" s="350"/>
      <c r="F425" s="2"/>
      <c r="G425" s="351"/>
    </row>
    <row r="426" spans="1:7" ht="15" x14ac:dyDescent="0.25">
      <c r="A426" s="167">
        <f t="shared" si="11"/>
        <v>59</v>
      </c>
      <c r="B426" s="285"/>
      <c r="C426" s="162" t="s">
        <v>696</v>
      </c>
      <c r="D426" s="174"/>
      <c r="E426" s="350"/>
      <c r="F426" s="2"/>
      <c r="G426" s="351"/>
    </row>
    <row r="427" spans="1:7" ht="15" x14ac:dyDescent="0.25">
      <c r="A427" s="167">
        <f t="shared" si="11"/>
        <v>60</v>
      </c>
      <c r="B427" s="285"/>
      <c r="C427" s="162" t="s">
        <v>697</v>
      </c>
      <c r="D427" s="174"/>
      <c r="E427" s="350"/>
      <c r="F427" s="2"/>
      <c r="G427" s="351"/>
    </row>
    <row r="428" spans="1:7" ht="15" x14ac:dyDescent="0.25">
      <c r="A428" s="167">
        <f t="shared" si="11"/>
        <v>61</v>
      </c>
      <c r="B428" s="285"/>
      <c r="C428" s="162" t="s">
        <v>698</v>
      </c>
      <c r="D428" s="174"/>
      <c r="E428" s="350"/>
      <c r="F428" s="2"/>
      <c r="G428" s="351"/>
    </row>
    <row r="429" spans="1:7" ht="15" x14ac:dyDescent="0.25">
      <c r="A429" s="167">
        <f t="shared" si="11"/>
        <v>62</v>
      </c>
      <c r="B429" s="286"/>
      <c r="C429" s="185" t="s">
        <v>699</v>
      </c>
      <c r="D429" s="182"/>
      <c r="E429" s="350"/>
      <c r="F429" s="2"/>
      <c r="G429" s="351"/>
    </row>
    <row r="430" spans="1:7" ht="15" x14ac:dyDescent="0.25">
      <c r="A430" s="167">
        <f t="shared" si="11"/>
        <v>63</v>
      </c>
      <c r="B430" s="284" t="s">
        <v>281</v>
      </c>
      <c r="C430" s="162" t="s">
        <v>560</v>
      </c>
      <c r="D430" s="174"/>
      <c r="E430" s="350"/>
      <c r="F430" s="2"/>
      <c r="G430" s="351"/>
    </row>
    <row r="431" spans="1:7" ht="15" x14ac:dyDescent="0.25">
      <c r="A431" s="167">
        <f t="shared" si="11"/>
        <v>64</v>
      </c>
      <c r="B431" s="285"/>
      <c r="C431" s="162" t="s">
        <v>561</v>
      </c>
      <c r="D431" s="174"/>
      <c r="E431" s="350"/>
      <c r="F431" s="2"/>
      <c r="G431" s="351"/>
    </row>
    <row r="432" spans="1:7" ht="15" x14ac:dyDescent="0.25">
      <c r="A432" s="167">
        <f t="shared" si="11"/>
        <v>65</v>
      </c>
      <c r="B432" s="286"/>
      <c r="C432" s="162" t="s">
        <v>562</v>
      </c>
      <c r="D432" s="174"/>
      <c r="E432" s="350"/>
      <c r="F432" s="2"/>
      <c r="G432" s="351"/>
    </row>
    <row r="433" spans="1:7" ht="15" x14ac:dyDescent="0.25">
      <c r="A433" s="167">
        <f t="shared" si="11"/>
        <v>66</v>
      </c>
      <c r="B433" s="284" t="s">
        <v>282</v>
      </c>
      <c r="C433" s="186" t="s">
        <v>550</v>
      </c>
      <c r="D433" s="184"/>
      <c r="E433" s="350"/>
      <c r="F433" s="2"/>
      <c r="G433" s="351"/>
    </row>
    <row r="434" spans="1:7" ht="15" x14ac:dyDescent="0.25">
      <c r="A434" s="167">
        <f t="shared" si="11"/>
        <v>67</v>
      </c>
      <c r="B434" s="285"/>
      <c r="C434" s="162" t="s">
        <v>551</v>
      </c>
      <c r="D434" s="174"/>
      <c r="E434" s="350"/>
      <c r="F434" s="2"/>
      <c r="G434" s="351"/>
    </row>
    <row r="435" spans="1:7" ht="15" x14ac:dyDescent="0.25">
      <c r="A435" s="167">
        <f t="shared" si="11"/>
        <v>68</v>
      </c>
      <c r="B435" s="285"/>
      <c r="C435" s="162" t="s">
        <v>552</v>
      </c>
      <c r="D435" s="174"/>
      <c r="E435" s="350"/>
      <c r="F435" s="2"/>
      <c r="G435" s="351"/>
    </row>
    <row r="436" spans="1:7" ht="15" x14ac:dyDescent="0.25">
      <c r="A436" s="167">
        <f t="shared" si="11"/>
        <v>69</v>
      </c>
      <c r="B436" s="285"/>
      <c r="C436" s="162" t="s">
        <v>553</v>
      </c>
      <c r="D436" s="174"/>
      <c r="E436" s="350"/>
      <c r="F436" s="2"/>
      <c r="G436" s="351"/>
    </row>
    <row r="437" spans="1:7" ht="15" x14ac:dyDescent="0.25">
      <c r="A437" s="167">
        <f t="shared" si="11"/>
        <v>70</v>
      </c>
      <c r="B437" s="285"/>
      <c r="C437" s="162" t="s">
        <v>554</v>
      </c>
      <c r="D437" s="174"/>
      <c r="E437" s="350"/>
      <c r="F437" s="2"/>
      <c r="G437" s="351"/>
    </row>
    <row r="438" spans="1:7" ht="15" x14ac:dyDescent="0.25">
      <c r="A438" s="167">
        <f t="shared" si="11"/>
        <v>71</v>
      </c>
      <c r="B438" s="285"/>
      <c r="C438" s="162" t="s">
        <v>555</v>
      </c>
      <c r="D438" s="174"/>
      <c r="E438" s="350"/>
      <c r="F438" s="2"/>
      <c r="G438" s="351"/>
    </row>
    <row r="439" spans="1:7" ht="15" x14ac:dyDescent="0.25">
      <c r="A439" s="167">
        <f t="shared" si="11"/>
        <v>72</v>
      </c>
      <c r="B439" s="285"/>
      <c r="C439" s="162" t="s">
        <v>556</v>
      </c>
      <c r="D439" s="174"/>
      <c r="E439" s="350"/>
      <c r="F439" s="2"/>
      <c r="G439" s="351"/>
    </row>
    <row r="440" spans="1:7" ht="15" x14ac:dyDescent="0.25">
      <c r="A440" s="167">
        <f t="shared" si="11"/>
        <v>73</v>
      </c>
      <c r="B440" s="285"/>
      <c r="C440" s="162" t="s">
        <v>557</v>
      </c>
      <c r="D440" s="174"/>
      <c r="E440" s="350"/>
      <c r="F440" s="2"/>
      <c r="G440" s="351"/>
    </row>
    <row r="441" spans="1:7" ht="15" x14ac:dyDescent="0.25">
      <c r="A441" s="167">
        <f t="shared" si="11"/>
        <v>74</v>
      </c>
      <c r="B441" s="285"/>
      <c r="C441" s="162" t="s">
        <v>558</v>
      </c>
      <c r="D441" s="174"/>
      <c r="E441" s="350"/>
      <c r="F441" s="2"/>
      <c r="G441" s="351"/>
    </row>
    <row r="442" spans="1:7" ht="15" x14ac:dyDescent="0.25">
      <c r="A442" s="167">
        <f t="shared" si="11"/>
        <v>75</v>
      </c>
      <c r="B442" s="286"/>
      <c r="C442" s="185" t="s">
        <v>559</v>
      </c>
      <c r="D442" s="182"/>
      <c r="E442" s="350"/>
      <c r="F442" s="2"/>
      <c r="G442" s="351"/>
    </row>
    <row r="443" spans="1:7" ht="15" x14ac:dyDescent="0.25">
      <c r="A443" s="167">
        <f t="shared" si="11"/>
        <v>76</v>
      </c>
      <c r="B443" s="284" t="s">
        <v>273</v>
      </c>
      <c r="C443" s="162" t="s">
        <v>549</v>
      </c>
      <c r="D443" s="174"/>
      <c r="E443" s="350"/>
      <c r="F443" s="2"/>
      <c r="G443" s="351"/>
    </row>
    <row r="444" spans="1:7" ht="15" x14ac:dyDescent="0.25">
      <c r="A444" s="167">
        <f t="shared" si="11"/>
        <v>77</v>
      </c>
      <c r="B444" s="285"/>
      <c r="C444" s="162" t="s">
        <v>545</v>
      </c>
      <c r="D444" s="174"/>
      <c r="E444" s="350"/>
      <c r="F444" s="2"/>
      <c r="G444" s="351"/>
    </row>
    <row r="445" spans="1:7" ht="15" x14ac:dyDescent="0.25">
      <c r="A445" s="167">
        <f t="shared" si="11"/>
        <v>78</v>
      </c>
      <c r="B445" s="285"/>
      <c r="C445" s="162" t="s">
        <v>546</v>
      </c>
      <c r="D445" s="174"/>
      <c r="E445" s="350"/>
      <c r="F445" s="2"/>
      <c r="G445" s="351"/>
    </row>
    <row r="446" spans="1:7" ht="15" x14ac:dyDescent="0.25">
      <c r="A446" s="167">
        <f t="shared" si="11"/>
        <v>79</v>
      </c>
      <c r="B446" s="285"/>
      <c r="C446" s="162" t="s">
        <v>547</v>
      </c>
      <c r="D446" s="174"/>
      <c r="E446" s="350"/>
      <c r="F446" s="2"/>
      <c r="G446" s="351"/>
    </row>
    <row r="447" spans="1:7" ht="30" x14ac:dyDescent="0.25">
      <c r="A447" s="167">
        <f t="shared" si="11"/>
        <v>80</v>
      </c>
      <c r="B447" s="286"/>
      <c r="C447" s="162" t="s">
        <v>548</v>
      </c>
      <c r="D447" s="174"/>
      <c r="E447" s="350"/>
      <c r="F447" s="2"/>
      <c r="G447" s="351"/>
    </row>
    <row r="448" spans="1:7" ht="15" x14ac:dyDescent="0.25">
      <c r="A448" s="167">
        <f t="shared" si="11"/>
        <v>81</v>
      </c>
      <c r="B448" s="284" t="s">
        <v>283</v>
      </c>
      <c r="C448" s="186" t="s">
        <v>488</v>
      </c>
      <c r="D448" s="184"/>
      <c r="E448" s="350"/>
      <c r="F448" s="2"/>
      <c r="G448" s="351"/>
    </row>
    <row r="449" spans="1:7" ht="30" x14ac:dyDescent="0.25">
      <c r="A449" s="167">
        <f t="shared" si="11"/>
        <v>82</v>
      </c>
      <c r="B449" s="285"/>
      <c r="C449" s="162" t="s">
        <v>539</v>
      </c>
      <c r="D449" s="174"/>
      <c r="E449" s="350"/>
      <c r="F449" s="2"/>
      <c r="G449" s="351"/>
    </row>
    <row r="450" spans="1:7" ht="15" x14ac:dyDescent="0.25">
      <c r="A450" s="167">
        <f t="shared" si="11"/>
        <v>83</v>
      </c>
      <c r="B450" s="285"/>
      <c r="C450" s="162" t="s">
        <v>540</v>
      </c>
      <c r="D450" s="174"/>
      <c r="E450" s="350"/>
      <c r="F450" s="2"/>
      <c r="G450" s="351"/>
    </row>
    <row r="451" spans="1:7" ht="15" x14ac:dyDescent="0.25">
      <c r="A451" s="167">
        <f t="shared" si="11"/>
        <v>84</v>
      </c>
      <c r="B451" s="285"/>
      <c r="C451" s="162" t="s">
        <v>541</v>
      </c>
      <c r="D451" s="174"/>
      <c r="E451" s="350"/>
      <c r="F451" s="2"/>
      <c r="G451" s="351"/>
    </row>
    <row r="452" spans="1:7" ht="15" x14ac:dyDescent="0.25">
      <c r="A452" s="167">
        <f t="shared" si="11"/>
        <v>85</v>
      </c>
      <c r="B452" s="285"/>
      <c r="C452" s="162" t="s">
        <v>542</v>
      </c>
      <c r="D452" s="174"/>
      <c r="E452" s="350"/>
      <c r="F452" s="2"/>
      <c r="G452" s="351"/>
    </row>
    <row r="453" spans="1:7" ht="15" x14ac:dyDescent="0.25">
      <c r="A453" s="167">
        <f t="shared" si="11"/>
        <v>86</v>
      </c>
      <c r="B453" s="285"/>
      <c r="C453" s="162" t="s">
        <v>543</v>
      </c>
      <c r="D453" s="174"/>
      <c r="E453" s="350"/>
      <c r="F453" s="2"/>
      <c r="G453" s="351"/>
    </row>
    <row r="454" spans="1:7" ht="15" x14ac:dyDescent="0.25">
      <c r="A454" s="167">
        <f t="shared" si="11"/>
        <v>87</v>
      </c>
      <c r="B454" s="286"/>
      <c r="C454" s="185" t="s">
        <v>544</v>
      </c>
      <c r="D454" s="182"/>
      <c r="E454" s="350"/>
      <c r="F454" s="2"/>
      <c r="G454" s="351"/>
    </row>
    <row r="455" spans="1:7" ht="15" x14ac:dyDescent="0.25">
      <c r="A455" s="167">
        <f t="shared" si="11"/>
        <v>88</v>
      </c>
      <c r="B455" s="284" t="s">
        <v>284</v>
      </c>
      <c r="C455" s="162" t="s">
        <v>536</v>
      </c>
      <c r="D455" s="174"/>
      <c r="E455" s="350"/>
      <c r="F455" s="2"/>
      <c r="G455" s="351"/>
    </row>
    <row r="456" spans="1:7" ht="15" x14ac:dyDescent="0.25">
      <c r="A456" s="167">
        <f t="shared" si="11"/>
        <v>89</v>
      </c>
      <c r="B456" s="285"/>
      <c r="C456" s="162" t="s">
        <v>537</v>
      </c>
      <c r="D456" s="174"/>
      <c r="E456" s="350"/>
      <c r="F456" s="2"/>
      <c r="G456" s="351"/>
    </row>
    <row r="457" spans="1:7" ht="15" x14ac:dyDescent="0.25">
      <c r="A457" s="167">
        <f t="shared" si="11"/>
        <v>90</v>
      </c>
      <c r="B457" s="286"/>
      <c r="C457" s="162" t="s">
        <v>538</v>
      </c>
      <c r="D457" s="174"/>
      <c r="E457" s="350"/>
      <c r="F457" s="2"/>
      <c r="G457" s="351"/>
    </row>
    <row r="458" spans="1:7" ht="15" x14ac:dyDescent="0.25">
      <c r="A458" s="167">
        <f t="shared" si="11"/>
        <v>91</v>
      </c>
      <c r="B458" s="284" t="s">
        <v>285</v>
      </c>
      <c r="C458" s="186" t="s">
        <v>532</v>
      </c>
      <c r="D458" s="184"/>
      <c r="E458" s="350"/>
      <c r="F458" s="2"/>
      <c r="G458" s="351"/>
    </row>
    <row r="459" spans="1:7" ht="15" x14ac:dyDescent="0.25">
      <c r="A459" s="167">
        <f t="shared" si="11"/>
        <v>92</v>
      </c>
      <c r="B459" s="285"/>
      <c r="C459" s="162" t="s">
        <v>533</v>
      </c>
      <c r="D459" s="174"/>
      <c r="E459" s="350"/>
      <c r="F459" s="2"/>
      <c r="G459" s="351"/>
    </row>
    <row r="460" spans="1:7" ht="15" x14ac:dyDescent="0.25">
      <c r="A460" s="167">
        <f t="shared" si="11"/>
        <v>93</v>
      </c>
      <c r="B460" s="285"/>
      <c r="C460" s="162" t="s">
        <v>534</v>
      </c>
      <c r="D460" s="174"/>
      <c r="E460" s="350"/>
      <c r="F460" s="2"/>
      <c r="G460" s="351"/>
    </row>
    <row r="461" spans="1:7" ht="15" x14ac:dyDescent="0.25">
      <c r="A461" s="167">
        <f t="shared" si="11"/>
        <v>94</v>
      </c>
      <c r="B461" s="286"/>
      <c r="C461" s="185" t="s">
        <v>535</v>
      </c>
      <c r="D461" s="182"/>
      <c r="E461" s="350"/>
      <c r="F461" s="2"/>
      <c r="G461" s="351"/>
    </row>
    <row r="462" spans="1:7" ht="15" x14ac:dyDescent="0.25">
      <c r="A462" s="167">
        <f t="shared" si="11"/>
        <v>95</v>
      </c>
      <c r="B462" s="284" t="s">
        <v>286</v>
      </c>
      <c r="C462" s="162" t="s">
        <v>488</v>
      </c>
      <c r="D462" s="174"/>
      <c r="E462" s="350"/>
      <c r="F462" s="2"/>
      <c r="G462" s="351"/>
    </row>
    <row r="463" spans="1:7" ht="15" x14ac:dyDescent="0.25">
      <c r="A463" s="167">
        <f t="shared" si="11"/>
        <v>96</v>
      </c>
      <c r="B463" s="285"/>
      <c r="C463" s="162" t="s">
        <v>493</v>
      </c>
      <c r="D463" s="174"/>
      <c r="E463" s="350"/>
      <c r="F463" s="2"/>
      <c r="G463" s="351"/>
    </row>
    <row r="464" spans="1:7" ht="15" x14ac:dyDescent="0.25">
      <c r="A464" s="167">
        <f t="shared" si="11"/>
        <v>97</v>
      </c>
      <c r="B464" s="285"/>
      <c r="C464" s="162" t="s">
        <v>494</v>
      </c>
      <c r="D464" s="174"/>
      <c r="E464" s="350"/>
      <c r="F464" s="2"/>
      <c r="G464" s="351"/>
    </row>
    <row r="465" spans="1:7" ht="15" x14ac:dyDescent="0.25">
      <c r="A465" s="167">
        <f t="shared" si="11"/>
        <v>98</v>
      </c>
      <c r="B465" s="285"/>
      <c r="C465" s="162" t="s">
        <v>495</v>
      </c>
      <c r="D465" s="174"/>
      <c r="E465" s="350"/>
      <c r="F465" s="2"/>
      <c r="G465" s="351"/>
    </row>
    <row r="466" spans="1:7" ht="15" x14ac:dyDescent="0.25">
      <c r="A466" s="167">
        <f t="shared" si="11"/>
        <v>99</v>
      </c>
      <c r="B466" s="285"/>
      <c r="C466" s="162" t="s">
        <v>496</v>
      </c>
      <c r="D466" s="174"/>
      <c r="E466" s="350"/>
      <c r="F466" s="2"/>
      <c r="G466" s="351"/>
    </row>
    <row r="467" spans="1:7" ht="15" x14ac:dyDescent="0.25">
      <c r="A467" s="167">
        <f t="shared" si="11"/>
        <v>100</v>
      </c>
      <c r="B467" s="285"/>
      <c r="C467" s="162" t="s">
        <v>497</v>
      </c>
      <c r="D467" s="174"/>
      <c r="E467" s="350"/>
      <c r="F467" s="2"/>
      <c r="G467" s="351"/>
    </row>
    <row r="468" spans="1:7" ht="15" x14ac:dyDescent="0.25">
      <c r="A468" s="167">
        <f t="shared" si="11"/>
        <v>101</v>
      </c>
      <c r="B468" s="285"/>
      <c r="C468" s="162" t="s">
        <v>498</v>
      </c>
      <c r="D468" s="174"/>
      <c r="E468" s="350"/>
      <c r="F468" s="2"/>
      <c r="G468" s="351"/>
    </row>
    <row r="469" spans="1:7" ht="15" x14ac:dyDescent="0.25">
      <c r="A469" s="167">
        <f t="shared" si="11"/>
        <v>102</v>
      </c>
      <c r="B469" s="285"/>
      <c r="C469" s="162" t="s">
        <v>499</v>
      </c>
      <c r="D469" s="174"/>
      <c r="E469" s="350"/>
      <c r="F469" s="2"/>
      <c r="G469" s="351"/>
    </row>
    <row r="470" spans="1:7" ht="15" x14ac:dyDescent="0.25">
      <c r="A470" s="167">
        <f t="shared" si="11"/>
        <v>103</v>
      </c>
      <c r="B470" s="285"/>
      <c r="C470" s="162" t="s">
        <v>500</v>
      </c>
      <c r="D470" s="174"/>
      <c r="E470" s="350"/>
      <c r="F470" s="2"/>
      <c r="G470" s="351"/>
    </row>
    <row r="471" spans="1:7" ht="15" x14ac:dyDescent="0.25">
      <c r="A471" s="167">
        <f t="shared" si="11"/>
        <v>104</v>
      </c>
      <c r="B471" s="285"/>
      <c r="C471" s="162" t="s">
        <v>501</v>
      </c>
      <c r="D471" s="174"/>
      <c r="E471" s="350"/>
      <c r="F471" s="2"/>
      <c r="G471" s="351"/>
    </row>
    <row r="472" spans="1:7" ht="15" x14ac:dyDescent="0.25">
      <c r="A472" s="167">
        <f t="shared" si="11"/>
        <v>105</v>
      </c>
      <c r="B472" s="285"/>
      <c r="C472" s="162" t="s">
        <v>502</v>
      </c>
      <c r="D472" s="174"/>
      <c r="E472" s="350"/>
      <c r="F472" s="2"/>
      <c r="G472" s="351"/>
    </row>
    <row r="473" spans="1:7" ht="15" x14ac:dyDescent="0.25">
      <c r="A473" s="167">
        <f t="shared" si="11"/>
        <v>106</v>
      </c>
      <c r="B473" s="285"/>
      <c r="C473" s="162" t="s">
        <v>503</v>
      </c>
      <c r="D473" s="174"/>
      <c r="E473" s="350"/>
      <c r="F473" s="2"/>
      <c r="G473" s="351"/>
    </row>
    <row r="474" spans="1:7" ht="15" x14ac:dyDescent="0.25">
      <c r="A474" s="167">
        <f t="shared" si="11"/>
        <v>107</v>
      </c>
      <c r="B474" s="285"/>
      <c r="C474" s="162" t="s">
        <v>504</v>
      </c>
      <c r="D474" s="174"/>
      <c r="E474" s="350"/>
      <c r="F474" s="2"/>
      <c r="G474" s="351"/>
    </row>
    <row r="475" spans="1:7" ht="15" x14ac:dyDescent="0.25">
      <c r="A475" s="167">
        <f t="shared" si="11"/>
        <v>108</v>
      </c>
      <c r="B475" s="285"/>
      <c r="C475" s="162" t="s">
        <v>505</v>
      </c>
      <c r="D475" s="174"/>
      <c r="E475" s="350"/>
      <c r="F475" s="2"/>
      <c r="G475" s="351"/>
    </row>
    <row r="476" spans="1:7" ht="15" x14ac:dyDescent="0.25">
      <c r="A476" s="167">
        <f t="shared" si="11"/>
        <v>109</v>
      </c>
      <c r="B476" s="285"/>
      <c r="C476" s="162" t="s">
        <v>506</v>
      </c>
      <c r="D476" s="174"/>
      <c r="E476" s="350"/>
      <c r="F476" s="2"/>
      <c r="G476" s="351"/>
    </row>
    <row r="477" spans="1:7" ht="15" x14ac:dyDescent="0.25">
      <c r="A477" s="167">
        <f t="shared" si="11"/>
        <v>110</v>
      </c>
      <c r="B477" s="285"/>
      <c r="C477" s="162" t="s">
        <v>507</v>
      </c>
      <c r="D477" s="174"/>
      <c r="E477" s="350"/>
      <c r="F477" s="2"/>
      <c r="G477" s="351"/>
    </row>
    <row r="478" spans="1:7" ht="15" x14ac:dyDescent="0.25">
      <c r="A478" s="167">
        <f t="shared" si="11"/>
        <v>111</v>
      </c>
      <c r="B478" s="285"/>
      <c r="C478" s="162" t="s">
        <v>508</v>
      </c>
      <c r="D478" s="174"/>
      <c r="E478" s="350"/>
      <c r="F478" s="2"/>
      <c r="G478" s="351"/>
    </row>
    <row r="479" spans="1:7" ht="15" x14ac:dyDescent="0.25">
      <c r="A479" s="167">
        <f t="shared" si="11"/>
        <v>112</v>
      </c>
      <c r="B479" s="285"/>
      <c r="C479" s="162" t="s">
        <v>509</v>
      </c>
      <c r="D479" s="174"/>
      <c r="E479" s="350"/>
      <c r="F479" s="2"/>
      <c r="G479" s="351"/>
    </row>
    <row r="480" spans="1:7" ht="15" x14ac:dyDescent="0.25">
      <c r="A480" s="167">
        <f t="shared" si="11"/>
        <v>113</v>
      </c>
      <c r="B480" s="285"/>
      <c r="C480" s="162" t="s">
        <v>510</v>
      </c>
      <c r="D480" s="174"/>
      <c r="E480" s="350"/>
      <c r="F480" s="2"/>
      <c r="G480" s="351"/>
    </row>
    <row r="481" spans="1:7" ht="15" x14ac:dyDescent="0.25">
      <c r="A481" s="167">
        <f t="shared" si="11"/>
        <v>114</v>
      </c>
      <c r="B481" s="285"/>
      <c r="C481" s="162" t="s">
        <v>511</v>
      </c>
      <c r="D481" s="174"/>
      <c r="E481" s="350"/>
      <c r="F481" s="2"/>
      <c r="G481" s="351"/>
    </row>
    <row r="482" spans="1:7" ht="15" x14ac:dyDescent="0.25">
      <c r="A482" s="167">
        <f t="shared" si="11"/>
        <v>115</v>
      </c>
      <c r="B482" s="285"/>
      <c r="C482" s="162" t="s">
        <v>512</v>
      </c>
      <c r="D482" s="174"/>
      <c r="E482" s="350"/>
      <c r="F482" s="2"/>
      <c r="G482" s="351"/>
    </row>
    <row r="483" spans="1:7" ht="15" x14ac:dyDescent="0.25">
      <c r="A483" s="167">
        <f t="shared" si="11"/>
        <v>116</v>
      </c>
      <c r="B483" s="285"/>
      <c r="C483" s="162" t="s">
        <v>513</v>
      </c>
      <c r="D483" s="174"/>
      <c r="E483" s="350"/>
      <c r="F483" s="2"/>
      <c r="G483" s="351"/>
    </row>
    <row r="484" spans="1:7" ht="15" x14ac:dyDescent="0.25">
      <c r="A484" s="167">
        <f t="shared" si="11"/>
        <v>117</v>
      </c>
      <c r="B484" s="285"/>
      <c r="C484" s="162" t="s">
        <v>514</v>
      </c>
      <c r="D484" s="174"/>
      <c r="E484" s="350"/>
      <c r="F484" s="2"/>
      <c r="G484" s="351"/>
    </row>
    <row r="485" spans="1:7" ht="15" x14ac:dyDescent="0.25">
      <c r="A485" s="167">
        <f t="shared" si="11"/>
        <v>118</v>
      </c>
      <c r="B485" s="285"/>
      <c r="C485" s="162" t="s">
        <v>515</v>
      </c>
      <c r="D485" s="174"/>
      <c r="E485" s="350"/>
      <c r="F485" s="2"/>
      <c r="G485" s="351"/>
    </row>
    <row r="486" spans="1:7" ht="15" x14ac:dyDescent="0.25">
      <c r="A486" s="167">
        <f t="shared" si="11"/>
        <v>119</v>
      </c>
      <c r="B486" s="285"/>
      <c r="C486" s="162" t="s">
        <v>516</v>
      </c>
      <c r="D486" s="174"/>
      <c r="E486" s="350"/>
      <c r="F486" s="2"/>
      <c r="G486" s="351"/>
    </row>
    <row r="487" spans="1:7" ht="15" x14ac:dyDescent="0.25">
      <c r="A487" s="167">
        <f t="shared" si="11"/>
        <v>120</v>
      </c>
      <c r="B487" s="285"/>
      <c r="C487" s="162" t="s">
        <v>517</v>
      </c>
      <c r="D487" s="174"/>
      <c r="E487" s="350"/>
      <c r="F487" s="2"/>
      <c r="G487" s="351"/>
    </row>
    <row r="488" spans="1:7" ht="15" x14ac:dyDescent="0.25">
      <c r="A488" s="167">
        <f t="shared" si="11"/>
        <v>121</v>
      </c>
      <c r="B488" s="285"/>
      <c r="C488" s="162" t="s">
        <v>518</v>
      </c>
      <c r="D488" s="174"/>
      <c r="E488" s="350"/>
      <c r="F488" s="2"/>
      <c r="G488" s="351"/>
    </row>
    <row r="489" spans="1:7" ht="15" x14ac:dyDescent="0.25">
      <c r="A489" s="167">
        <f t="shared" si="11"/>
        <v>122</v>
      </c>
      <c r="B489" s="285"/>
      <c r="C489" s="162" t="s">
        <v>519</v>
      </c>
      <c r="D489" s="174"/>
      <c r="E489" s="350"/>
      <c r="F489" s="2"/>
      <c r="G489" s="351"/>
    </row>
    <row r="490" spans="1:7" ht="15" x14ac:dyDescent="0.25">
      <c r="A490" s="167">
        <f t="shared" si="11"/>
        <v>123</v>
      </c>
      <c r="B490" s="285"/>
      <c r="C490" s="162" t="s">
        <v>520</v>
      </c>
      <c r="D490" s="174"/>
      <c r="E490" s="350"/>
      <c r="F490" s="2"/>
      <c r="G490" s="351"/>
    </row>
    <row r="491" spans="1:7" ht="15" x14ac:dyDescent="0.25">
      <c r="A491" s="167">
        <f t="shared" si="11"/>
        <v>124</v>
      </c>
      <c r="B491" s="285"/>
      <c r="C491" s="162" t="s">
        <v>521</v>
      </c>
      <c r="D491" s="174"/>
      <c r="E491" s="350"/>
      <c r="F491" s="2"/>
      <c r="G491" s="351"/>
    </row>
    <row r="492" spans="1:7" ht="15" x14ac:dyDescent="0.25">
      <c r="A492" s="167">
        <f t="shared" si="11"/>
        <v>125</v>
      </c>
      <c r="B492" s="285"/>
      <c r="C492" s="162" t="s">
        <v>522</v>
      </c>
      <c r="D492" s="174"/>
      <c r="E492" s="350"/>
      <c r="F492" s="2"/>
      <c r="G492" s="351"/>
    </row>
    <row r="493" spans="1:7" ht="15" x14ac:dyDescent="0.25">
      <c r="A493" s="167">
        <f t="shared" si="11"/>
        <v>126</v>
      </c>
      <c r="B493" s="285"/>
      <c r="C493" s="162" t="s">
        <v>523</v>
      </c>
      <c r="D493" s="174"/>
      <c r="E493" s="350"/>
      <c r="F493" s="2"/>
      <c r="G493" s="351"/>
    </row>
    <row r="494" spans="1:7" ht="15" x14ac:dyDescent="0.25">
      <c r="A494" s="167">
        <f t="shared" si="11"/>
        <v>127</v>
      </c>
      <c r="B494" s="285"/>
      <c r="C494" s="162" t="s">
        <v>524</v>
      </c>
      <c r="D494" s="174"/>
      <c r="E494" s="350"/>
      <c r="F494" s="2"/>
      <c r="G494" s="351"/>
    </row>
    <row r="495" spans="1:7" ht="15" x14ac:dyDescent="0.25">
      <c r="A495" s="167">
        <f t="shared" si="11"/>
        <v>128</v>
      </c>
      <c r="B495" s="285"/>
      <c r="C495" s="162" t="s">
        <v>525</v>
      </c>
      <c r="D495" s="174"/>
      <c r="E495" s="350"/>
      <c r="F495" s="2"/>
      <c r="G495" s="351"/>
    </row>
    <row r="496" spans="1:7" ht="15" x14ac:dyDescent="0.25">
      <c r="A496" s="167">
        <f t="shared" si="11"/>
        <v>129</v>
      </c>
      <c r="B496" s="285"/>
      <c r="C496" s="162" t="s">
        <v>526</v>
      </c>
      <c r="D496" s="174"/>
      <c r="E496" s="350"/>
      <c r="F496" s="2"/>
      <c r="G496" s="351"/>
    </row>
    <row r="497" spans="1:7" ht="15" x14ac:dyDescent="0.25">
      <c r="A497" s="167">
        <f t="shared" si="11"/>
        <v>130</v>
      </c>
      <c r="B497" s="285"/>
      <c r="C497" s="162" t="s">
        <v>527</v>
      </c>
      <c r="D497" s="174"/>
      <c r="E497" s="350"/>
      <c r="F497" s="2"/>
      <c r="G497" s="351"/>
    </row>
    <row r="498" spans="1:7" ht="15" x14ac:dyDescent="0.25">
      <c r="A498" s="167">
        <f t="shared" si="11"/>
        <v>131</v>
      </c>
      <c r="B498" s="285"/>
      <c r="C498" s="162" t="s">
        <v>528</v>
      </c>
      <c r="D498" s="174"/>
      <c r="E498" s="350"/>
      <c r="F498" s="2"/>
      <c r="G498" s="351"/>
    </row>
    <row r="499" spans="1:7" ht="15" x14ac:dyDescent="0.25">
      <c r="A499" s="167">
        <f t="shared" si="11"/>
        <v>132</v>
      </c>
      <c r="B499" s="285"/>
      <c r="C499" s="162" t="s">
        <v>529</v>
      </c>
      <c r="D499" s="174"/>
      <c r="E499" s="350"/>
      <c r="F499" s="2"/>
      <c r="G499" s="351"/>
    </row>
    <row r="500" spans="1:7" ht="15" x14ac:dyDescent="0.25">
      <c r="A500" s="167">
        <f t="shared" si="11"/>
        <v>133</v>
      </c>
      <c r="B500" s="285"/>
      <c r="C500" s="162" t="s">
        <v>530</v>
      </c>
      <c r="D500" s="174"/>
      <c r="E500" s="350"/>
      <c r="F500" s="2"/>
      <c r="G500" s="351"/>
    </row>
    <row r="501" spans="1:7" ht="15" x14ac:dyDescent="0.25">
      <c r="A501" s="167">
        <f t="shared" si="11"/>
        <v>134</v>
      </c>
      <c r="B501" s="286"/>
      <c r="C501" s="162" t="s">
        <v>531</v>
      </c>
      <c r="D501" s="174"/>
      <c r="E501" s="350"/>
      <c r="F501" s="2"/>
      <c r="G501" s="351"/>
    </row>
    <row r="502" spans="1:7" ht="15" x14ac:dyDescent="0.25">
      <c r="A502" s="167">
        <f t="shared" si="11"/>
        <v>135</v>
      </c>
      <c r="B502" s="284" t="s">
        <v>287</v>
      </c>
      <c r="C502" s="183" t="s">
        <v>488</v>
      </c>
      <c r="D502" s="184"/>
      <c r="E502" s="350"/>
      <c r="F502" s="2"/>
      <c r="G502" s="351"/>
    </row>
    <row r="503" spans="1:7" ht="15" x14ac:dyDescent="0.25">
      <c r="A503" s="167">
        <f t="shared" si="11"/>
        <v>136</v>
      </c>
      <c r="B503" s="285"/>
      <c r="C503" s="161" t="s">
        <v>489</v>
      </c>
      <c r="D503" s="174"/>
      <c r="E503" s="350"/>
      <c r="F503" s="2"/>
      <c r="G503" s="351"/>
    </row>
    <row r="504" spans="1:7" ht="15" x14ac:dyDescent="0.25">
      <c r="A504" s="167">
        <f t="shared" si="11"/>
        <v>137</v>
      </c>
      <c r="B504" s="285"/>
      <c r="C504" s="161" t="s">
        <v>490</v>
      </c>
      <c r="D504" s="174"/>
      <c r="E504" s="350"/>
      <c r="F504" s="2"/>
      <c r="G504" s="351"/>
    </row>
    <row r="505" spans="1:7" ht="15" x14ac:dyDescent="0.25">
      <c r="A505" s="167">
        <f t="shared" si="11"/>
        <v>138</v>
      </c>
      <c r="B505" s="285"/>
      <c r="C505" s="161" t="s">
        <v>491</v>
      </c>
      <c r="D505" s="174"/>
      <c r="E505" s="350"/>
      <c r="F505" s="2"/>
      <c r="G505" s="351"/>
    </row>
    <row r="506" spans="1:7" ht="15" x14ac:dyDescent="0.25">
      <c r="A506" s="167">
        <f t="shared" si="11"/>
        <v>139</v>
      </c>
      <c r="B506" s="286"/>
      <c r="C506" s="181" t="s">
        <v>492</v>
      </c>
      <c r="D506" s="182"/>
      <c r="E506" s="350"/>
      <c r="F506" s="2"/>
      <c r="G506" s="351"/>
    </row>
    <row r="507" spans="1:7" ht="15" x14ac:dyDescent="0.25">
      <c r="A507" s="167">
        <f t="shared" si="11"/>
        <v>140</v>
      </c>
      <c r="B507" s="284" t="s">
        <v>288</v>
      </c>
      <c r="C507" s="161" t="s">
        <v>488</v>
      </c>
      <c r="D507" s="174"/>
      <c r="E507" s="350"/>
      <c r="F507" s="2"/>
      <c r="G507" s="351"/>
    </row>
    <row r="508" spans="1:7" ht="15" x14ac:dyDescent="0.25">
      <c r="A508" s="167">
        <f t="shared" si="11"/>
        <v>141</v>
      </c>
      <c r="B508" s="285"/>
      <c r="C508" s="161" t="s">
        <v>463</v>
      </c>
      <c r="D508" s="174"/>
      <c r="E508" s="350"/>
      <c r="F508" s="2"/>
      <c r="G508" s="351"/>
    </row>
    <row r="509" spans="1:7" ht="15" x14ac:dyDescent="0.25">
      <c r="A509" s="167">
        <f t="shared" si="11"/>
        <v>142</v>
      </c>
      <c r="B509" s="285"/>
      <c r="C509" s="161" t="s">
        <v>464</v>
      </c>
      <c r="D509" s="174"/>
      <c r="E509" s="350"/>
      <c r="F509" s="2"/>
      <c r="G509" s="351"/>
    </row>
    <row r="510" spans="1:7" ht="15" x14ac:dyDescent="0.25">
      <c r="A510" s="167">
        <f t="shared" si="11"/>
        <v>143</v>
      </c>
      <c r="B510" s="285"/>
      <c r="C510" s="161" t="s">
        <v>465</v>
      </c>
      <c r="D510" s="174"/>
      <c r="E510" s="350"/>
      <c r="F510" s="2"/>
      <c r="G510" s="351"/>
    </row>
    <row r="511" spans="1:7" ht="15" x14ac:dyDescent="0.25">
      <c r="A511" s="167">
        <f t="shared" si="11"/>
        <v>144</v>
      </c>
      <c r="B511" s="285"/>
      <c r="C511" s="161" t="s">
        <v>466</v>
      </c>
      <c r="D511" s="174"/>
      <c r="E511" s="350"/>
      <c r="F511" s="2"/>
      <c r="G511" s="351"/>
    </row>
    <row r="512" spans="1:7" ht="15" x14ac:dyDescent="0.25">
      <c r="A512" s="167">
        <f t="shared" si="11"/>
        <v>145</v>
      </c>
      <c r="B512" s="285"/>
      <c r="C512" s="161" t="s">
        <v>467</v>
      </c>
      <c r="D512" s="174"/>
      <c r="E512" s="350"/>
      <c r="F512" s="2"/>
      <c r="G512" s="351"/>
    </row>
    <row r="513" spans="1:7" ht="15" x14ac:dyDescent="0.25">
      <c r="A513" s="167">
        <f t="shared" si="11"/>
        <v>146</v>
      </c>
      <c r="B513" s="285"/>
      <c r="C513" s="161" t="s">
        <v>468</v>
      </c>
      <c r="D513" s="174"/>
      <c r="E513" s="350"/>
      <c r="F513" s="2"/>
      <c r="G513" s="351"/>
    </row>
    <row r="514" spans="1:7" ht="15" x14ac:dyDescent="0.25">
      <c r="A514" s="167">
        <f t="shared" si="11"/>
        <v>147</v>
      </c>
      <c r="B514" s="285"/>
      <c r="C514" s="161" t="s">
        <v>469</v>
      </c>
      <c r="D514" s="174"/>
      <c r="E514" s="350"/>
      <c r="F514" s="2"/>
      <c r="G514" s="351"/>
    </row>
    <row r="515" spans="1:7" ht="15" x14ac:dyDescent="0.25">
      <c r="A515" s="167">
        <f t="shared" si="11"/>
        <v>148</v>
      </c>
      <c r="B515" s="285"/>
      <c r="C515" s="161" t="s">
        <v>470</v>
      </c>
      <c r="D515" s="174"/>
      <c r="E515" s="350"/>
      <c r="F515" s="2"/>
      <c r="G515" s="351"/>
    </row>
    <row r="516" spans="1:7" ht="15" x14ac:dyDescent="0.25">
      <c r="A516" s="167">
        <f t="shared" si="11"/>
        <v>149</v>
      </c>
      <c r="B516" s="285"/>
      <c r="C516" s="161" t="s">
        <v>471</v>
      </c>
      <c r="D516" s="174"/>
      <c r="E516" s="350"/>
      <c r="F516" s="2"/>
      <c r="G516" s="351"/>
    </row>
    <row r="517" spans="1:7" ht="15" x14ac:dyDescent="0.25">
      <c r="A517" s="167">
        <f t="shared" si="11"/>
        <v>150</v>
      </c>
      <c r="B517" s="285"/>
      <c r="C517" s="161" t="s">
        <v>472</v>
      </c>
      <c r="D517" s="174"/>
      <c r="E517" s="350"/>
      <c r="F517" s="2"/>
      <c r="G517" s="351"/>
    </row>
    <row r="518" spans="1:7" ht="15" x14ac:dyDescent="0.25">
      <c r="A518" s="167">
        <f t="shared" si="11"/>
        <v>151</v>
      </c>
      <c r="B518" s="285"/>
      <c r="C518" s="161" t="s">
        <v>473</v>
      </c>
      <c r="D518" s="174"/>
      <c r="E518" s="350"/>
      <c r="F518" s="2"/>
      <c r="G518" s="351"/>
    </row>
    <row r="519" spans="1:7" ht="15" x14ac:dyDescent="0.25">
      <c r="A519" s="167">
        <f t="shared" si="11"/>
        <v>152</v>
      </c>
      <c r="B519" s="285"/>
      <c r="C519" s="161" t="s">
        <v>474</v>
      </c>
      <c r="D519" s="174"/>
      <c r="E519" s="350"/>
      <c r="F519" s="2"/>
      <c r="G519" s="351"/>
    </row>
    <row r="520" spans="1:7" ht="15" x14ac:dyDescent="0.25">
      <c r="A520" s="167">
        <f t="shared" si="11"/>
        <v>153</v>
      </c>
      <c r="B520" s="285"/>
      <c r="C520" s="161" t="s">
        <v>475</v>
      </c>
      <c r="D520" s="174"/>
      <c r="E520" s="350"/>
      <c r="F520" s="2"/>
      <c r="G520" s="351"/>
    </row>
    <row r="521" spans="1:7" ht="15" x14ac:dyDescent="0.25">
      <c r="A521" s="167">
        <f t="shared" si="11"/>
        <v>154</v>
      </c>
      <c r="B521" s="285"/>
      <c r="C521" s="161" t="s">
        <v>476</v>
      </c>
      <c r="D521" s="174"/>
      <c r="E521" s="350"/>
      <c r="F521" s="2"/>
      <c r="G521" s="351"/>
    </row>
    <row r="522" spans="1:7" ht="15" x14ac:dyDescent="0.25">
      <c r="A522" s="167">
        <f t="shared" si="11"/>
        <v>155</v>
      </c>
      <c r="B522" s="285"/>
      <c r="C522" s="161" t="s">
        <v>477</v>
      </c>
      <c r="D522" s="174"/>
      <c r="E522" s="350"/>
      <c r="F522" s="2"/>
      <c r="G522" s="351"/>
    </row>
    <row r="523" spans="1:7" ht="15" x14ac:dyDescent="0.25">
      <c r="A523" s="167">
        <f t="shared" si="11"/>
        <v>156</v>
      </c>
      <c r="B523" s="285"/>
      <c r="C523" s="161" t="s">
        <v>478</v>
      </c>
      <c r="D523" s="174"/>
      <c r="E523" s="350"/>
      <c r="F523" s="2"/>
      <c r="G523" s="351"/>
    </row>
    <row r="524" spans="1:7" ht="15" x14ac:dyDescent="0.25">
      <c r="A524" s="167">
        <f t="shared" si="11"/>
        <v>157</v>
      </c>
      <c r="B524" s="285"/>
      <c r="C524" s="161" t="s">
        <v>479</v>
      </c>
      <c r="D524" s="174"/>
      <c r="E524" s="350"/>
      <c r="F524" s="2"/>
      <c r="G524" s="351"/>
    </row>
    <row r="525" spans="1:7" ht="15" x14ac:dyDescent="0.25">
      <c r="A525" s="167">
        <f t="shared" si="11"/>
        <v>158</v>
      </c>
      <c r="B525" s="285"/>
      <c r="C525" s="161" t="s">
        <v>480</v>
      </c>
      <c r="D525" s="174"/>
      <c r="E525" s="350"/>
      <c r="F525" s="2"/>
      <c r="G525" s="351"/>
    </row>
    <row r="526" spans="1:7" ht="15" x14ac:dyDescent="0.25">
      <c r="A526" s="167">
        <f t="shared" si="11"/>
        <v>159</v>
      </c>
      <c r="B526" s="285"/>
      <c r="C526" s="161" t="s">
        <v>481</v>
      </c>
      <c r="D526" s="174"/>
      <c r="E526" s="350"/>
      <c r="F526" s="2"/>
      <c r="G526" s="351"/>
    </row>
    <row r="527" spans="1:7" ht="15" x14ac:dyDescent="0.25">
      <c r="A527" s="167">
        <f t="shared" si="11"/>
        <v>160</v>
      </c>
      <c r="B527" s="285"/>
      <c r="C527" s="161" t="s">
        <v>482</v>
      </c>
      <c r="D527" s="174"/>
      <c r="E527" s="350"/>
      <c r="F527" s="2"/>
      <c r="G527" s="351"/>
    </row>
    <row r="528" spans="1:7" ht="15" x14ac:dyDescent="0.25">
      <c r="A528" s="167">
        <f t="shared" si="11"/>
        <v>161</v>
      </c>
      <c r="B528" s="285"/>
      <c r="C528" s="161" t="s">
        <v>483</v>
      </c>
      <c r="D528" s="174"/>
      <c r="E528" s="350"/>
      <c r="F528" s="2"/>
      <c r="G528" s="351"/>
    </row>
    <row r="529" spans="1:7" ht="15" x14ac:dyDescent="0.25">
      <c r="A529" s="167">
        <f t="shared" si="11"/>
        <v>162</v>
      </c>
      <c r="B529" s="285"/>
      <c r="C529" s="161" t="s">
        <v>484</v>
      </c>
      <c r="D529" s="174"/>
      <c r="E529" s="350"/>
      <c r="F529" s="2"/>
      <c r="G529" s="351"/>
    </row>
    <row r="530" spans="1:7" ht="15" x14ac:dyDescent="0.25">
      <c r="A530" s="167">
        <f t="shared" si="11"/>
        <v>163</v>
      </c>
      <c r="B530" s="285"/>
      <c r="C530" s="161" t="s">
        <v>485</v>
      </c>
      <c r="D530" s="174"/>
      <c r="E530" s="350"/>
      <c r="F530" s="2"/>
      <c r="G530" s="351"/>
    </row>
    <row r="531" spans="1:7" ht="15" x14ac:dyDescent="0.25">
      <c r="A531" s="167">
        <f t="shared" si="11"/>
        <v>164</v>
      </c>
      <c r="B531" s="285"/>
      <c r="C531" s="161" t="s">
        <v>486</v>
      </c>
      <c r="D531" s="174"/>
      <c r="E531" s="350"/>
      <c r="F531" s="2"/>
      <c r="G531" s="351"/>
    </row>
    <row r="532" spans="1:7" ht="15" x14ac:dyDescent="0.25">
      <c r="A532" s="167">
        <f t="shared" si="11"/>
        <v>165</v>
      </c>
      <c r="B532" s="286"/>
      <c r="C532" s="161" t="s">
        <v>487</v>
      </c>
      <c r="D532" s="174"/>
      <c r="E532" s="350"/>
      <c r="F532" s="2"/>
      <c r="G532" s="351"/>
    </row>
    <row r="533" spans="1:7" ht="15" x14ac:dyDescent="0.25">
      <c r="A533" s="167">
        <f t="shared" si="11"/>
        <v>166</v>
      </c>
      <c r="B533" s="284" t="s">
        <v>289</v>
      </c>
      <c r="C533" s="183" t="s">
        <v>563</v>
      </c>
      <c r="D533" s="184"/>
      <c r="E533" s="350"/>
      <c r="F533" s="2"/>
      <c r="G533" s="351"/>
    </row>
    <row r="534" spans="1:7" ht="15" x14ac:dyDescent="0.25">
      <c r="A534" s="167">
        <f t="shared" si="11"/>
        <v>167</v>
      </c>
      <c r="B534" s="285"/>
      <c r="C534" s="161" t="s">
        <v>701</v>
      </c>
      <c r="D534" s="174"/>
      <c r="E534" s="350"/>
      <c r="F534" s="2"/>
      <c r="G534" s="351"/>
    </row>
    <row r="535" spans="1:7" ht="15" x14ac:dyDescent="0.25">
      <c r="A535" s="167">
        <f t="shared" si="11"/>
        <v>168</v>
      </c>
      <c r="B535" s="285"/>
      <c r="C535" s="161" t="s">
        <v>702</v>
      </c>
      <c r="D535" s="174"/>
      <c r="E535" s="350"/>
      <c r="F535" s="2"/>
      <c r="G535" s="351"/>
    </row>
    <row r="536" spans="1:7" ht="15" x14ac:dyDescent="0.25">
      <c r="A536" s="167">
        <f t="shared" si="11"/>
        <v>169</v>
      </c>
      <c r="B536" s="286"/>
      <c r="C536" s="181" t="s">
        <v>703</v>
      </c>
      <c r="D536" s="182"/>
      <c r="E536" s="350"/>
      <c r="F536" s="2"/>
      <c r="G536" s="351"/>
    </row>
    <row r="537" spans="1:7" ht="15" x14ac:dyDescent="0.25">
      <c r="A537" s="167">
        <f t="shared" si="11"/>
        <v>170</v>
      </c>
      <c r="B537" s="175" t="s">
        <v>198</v>
      </c>
      <c r="C537" s="122" t="s">
        <v>304</v>
      </c>
      <c r="D537" s="180"/>
      <c r="E537" s="350"/>
      <c r="F537" s="2"/>
      <c r="G537" s="351"/>
    </row>
    <row r="538" spans="1:7" ht="45" x14ac:dyDescent="0.25">
      <c r="A538" s="167">
        <f t="shared" si="11"/>
        <v>171</v>
      </c>
      <c r="B538" s="176" t="s">
        <v>194</v>
      </c>
      <c r="C538" s="123" t="s">
        <v>305</v>
      </c>
      <c r="D538" s="180"/>
      <c r="E538" s="350"/>
      <c r="F538" s="2"/>
      <c r="G538" s="351"/>
    </row>
    <row r="539" spans="1:7" ht="30.75" thickBot="1" x14ac:dyDescent="0.3">
      <c r="A539" s="167">
        <f t="shared" si="11"/>
        <v>172</v>
      </c>
      <c r="B539" s="177" t="s">
        <v>196</v>
      </c>
      <c r="C539" s="178" t="s">
        <v>914</v>
      </c>
      <c r="D539" s="179"/>
      <c r="E539" s="350"/>
      <c r="F539" s="2"/>
      <c r="G539" s="351"/>
    </row>
    <row r="540" spans="1:7" ht="13.5" thickBot="1" x14ac:dyDescent="0.3">
      <c r="A540" s="48" t="s">
        <v>76</v>
      </c>
      <c r="B540" s="196" t="s">
        <v>32</v>
      </c>
      <c r="C540" s="160" t="s">
        <v>306</v>
      </c>
      <c r="D540" s="195">
        <v>23</v>
      </c>
      <c r="E540" s="345" t="str">
        <f>C540</f>
        <v>ACCESS POINT TIPO 1</v>
      </c>
      <c r="F540" s="345"/>
      <c r="G540" s="346"/>
    </row>
    <row r="541" spans="1:7" ht="30" x14ac:dyDescent="0.25">
      <c r="A541" s="166">
        <v>1</v>
      </c>
      <c r="B541" s="197" t="s">
        <v>307</v>
      </c>
      <c r="C541" s="204" t="s">
        <v>320</v>
      </c>
      <c r="D541" s="198"/>
      <c r="E541" s="392" t="s">
        <v>25</v>
      </c>
      <c r="F541" s="19" t="s">
        <v>26</v>
      </c>
      <c r="G541" s="394" t="s">
        <v>27</v>
      </c>
    </row>
    <row r="542" spans="1:7" ht="15" x14ac:dyDescent="0.25">
      <c r="A542" s="167">
        <f t="shared" ref="A542:A605" si="12">+A541+1</f>
        <v>2</v>
      </c>
      <c r="B542" s="173" t="s">
        <v>308</v>
      </c>
      <c r="C542" s="124" t="s">
        <v>321</v>
      </c>
      <c r="D542" s="180"/>
      <c r="E542" s="392"/>
      <c r="F542" s="19"/>
      <c r="G542" s="394"/>
    </row>
    <row r="543" spans="1:7" ht="75" x14ac:dyDescent="0.25">
      <c r="A543" s="167">
        <f t="shared" si="12"/>
        <v>3</v>
      </c>
      <c r="B543" s="173" t="s">
        <v>309</v>
      </c>
      <c r="C543" s="163" t="s">
        <v>322</v>
      </c>
      <c r="D543" s="174"/>
      <c r="E543" s="392"/>
      <c r="F543" s="19"/>
      <c r="G543" s="394"/>
    </row>
    <row r="544" spans="1:7" ht="15" x14ac:dyDescent="0.25">
      <c r="A544" s="167">
        <f t="shared" si="12"/>
        <v>4</v>
      </c>
      <c r="B544" s="199" t="s">
        <v>198</v>
      </c>
      <c r="C544" s="124" t="s">
        <v>323</v>
      </c>
      <c r="D544" s="180"/>
      <c r="E544" s="392"/>
      <c r="F544" s="19"/>
      <c r="G544" s="394"/>
    </row>
    <row r="545" spans="1:7" ht="15" x14ac:dyDescent="0.25">
      <c r="A545" s="167">
        <f t="shared" si="12"/>
        <v>5</v>
      </c>
      <c r="B545" s="413" t="s">
        <v>310</v>
      </c>
      <c r="C545" s="202" t="s">
        <v>324</v>
      </c>
      <c r="D545" s="184"/>
      <c r="E545" s="392"/>
      <c r="F545" s="19"/>
      <c r="G545" s="394"/>
    </row>
    <row r="546" spans="1:7" ht="15" x14ac:dyDescent="0.25">
      <c r="A546" s="167">
        <f t="shared" si="12"/>
        <v>6</v>
      </c>
      <c r="B546" s="414"/>
      <c r="C546" s="203" t="s">
        <v>325</v>
      </c>
      <c r="D546" s="174"/>
      <c r="E546" s="392"/>
      <c r="F546" s="19"/>
      <c r="G546" s="394"/>
    </row>
    <row r="547" spans="1:7" ht="15" x14ac:dyDescent="0.25">
      <c r="A547" s="167">
        <f t="shared" si="12"/>
        <v>7</v>
      </c>
      <c r="B547" s="414"/>
      <c r="C547" s="203" t="s">
        <v>326</v>
      </c>
      <c r="D547" s="174"/>
      <c r="E547" s="392"/>
      <c r="F547" s="19"/>
      <c r="G547" s="394"/>
    </row>
    <row r="548" spans="1:7" ht="15" x14ac:dyDescent="0.25">
      <c r="A548" s="167">
        <f t="shared" si="12"/>
        <v>8</v>
      </c>
      <c r="B548" s="414"/>
      <c r="C548" s="203" t="s">
        <v>327</v>
      </c>
      <c r="D548" s="174"/>
      <c r="E548" s="392"/>
      <c r="F548" s="19"/>
      <c r="G548" s="394"/>
    </row>
    <row r="549" spans="1:7" ht="15" x14ac:dyDescent="0.25">
      <c r="A549" s="167">
        <f t="shared" si="12"/>
        <v>9</v>
      </c>
      <c r="B549" s="414"/>
      <c r="C549" s="203" t="s">
        <v>328</v>
      </c>
      <c r="D549" s="174"/>
      <c r="E549" s="392"/>
      <c r="F549" s="19"/>
      <c r="G549" s="394"/>
    </row>
    <row r="550" spans="1:7" ht="15" x14ac:dyDescent="0.25">
      <c r="A550" s="167">
        <f t="shared" si="12"/>
        <v>10</v>
      </c>
      <c r="B550" s="414"/>
      <c r="C550" s="203" t="s">
        <v>329</v>
      </c>
      <c r="D550" s="174"/>
      <c r="E550" s="392"/>
      <c r="F550" s="19"/>
      <c r="G550" s="394"/>
    </row>
    <row r="551" spans="1:7" ht="15" x14ac:dyDescent="0.25">
      <c r="A551" s="167">
        <f t="shared" si="12"/>
        <v>11</v>
      </c>
      <c r="B551" s="414"/>
      <c r="C551" s="203" t="s">
        <v>330</v>
      </c>
      <c r="D551" s="174"/>
      <c r="E551" s="392"/>
      <c r="F551" s="19"/>
      <c r="G551" s="394"/>
    </row>
    <row r="552" spans="1:7" ht="15" x14ac:dyDescent="0.25">
      <c r="A552" s="167">
        <f t="shared" si="12"/>
        <v>12</v>
      </c>
      <c r="B552" s="414"/>
      <c r="C552" s="203" t="s">
        <v>331</v>
      </c>
      <c r="D552" s="174"/>
      <c r="E552" s="392"/>
      <c r="F552" s="19"/>
      <c r="G552" s="394"/>
    </row>
    <row r="553" spans="1:7" ht="15" x14ac:dyDescent="0.25">
      <c r="A553" s="167">
        <f t="shared" si="12"/>
        <v>13</v>
      </c>
      <c r="B553" s="414"/>
      <c r="C553" s="203" t="s">
        <v>332</v>
      </c>
      <c r="D553" s="174"/>
      <c r="E553" s="392"/>
      <c r="F553" s="19"/>
      <c r="G553" s="394"/>
    </row>
    <row r="554" spans="1:7" ht="15" x14ac:dyDescent="0.25">
      <c r="A554" s="167">
        <f t="shared" si="12"/>
        <v>14</v>
      </c>
      <c r="B554" s="414"/>
      <c r="C554" s="203" t="s">
        <v>333</v>
      </c>
      <c r="D554" s="174"/>
      <c r="E554" s="392"/>
      <c r="F554" s="19"/>
      <c r="G554" s="394"/>
    </row>
    <row r="555" spans="1:7" ht="15" x14ac:dyDescent="0.25">
      <c r="A555" s="167">
        <f t="shared" si="12"/>
        <v>15</v>
      </c>
      <c r="B555" s="414"/>
      <c r="C555" s="203" t="s">
        <v>334</v>
      </c>
      <c r="D555" s="174"/>
      <c r="E555" s="392"/>
      <c r="F555" s="19"/>
      <c r="G555" s="394"/>
    </row>
    <row r="556" spans="1:7" ht="15" x14ac:dyDescent="0.25">
      <c r="A556" s="167">
        <f t="shared" si="12"/>
        <v>16</v>
      </c>
      <c r="B556" s="414"/>
      <c r="C556" s="203" t="s">
        <v>335</v>
      </c>
      <c r="D556" s="174"/>
      <c r="E556" s="392"/>
      <c r="F556" s="19"/>
      <c r="G556" s="394"/>
    </row>
    <row r="557" spans="1:7" ht="15" x14ac:dyDescent="0.25">
      <c r="A557" s="167">
        <f t="shared" si="12"/>
        <v>17</v>
      </c>
      <c r="B557" s="414"/>
      <c r="C557" s="203" t="s">
        <v>336</v>
      </c>
      <c r="D557" s="174"/>
      <c r="E557" s="392"/>
      <c r="F557" s="19"/>
      <c r="G557" s="394"/>
    </row>
    <row r="558" spans="1:7" ht="75" x14ac:dyDescent="0.25">
      <c r="A558" s="167">
        <f t="shared" si="12"/>
        <v>18</v>
      </c>
      <c r="B558" s="415"/>
      <c r="C558" s="203" t="s">
        <v>337</v>
      </c>
      <c r="D558" s="174"/>
      <c r="E558" s="392"/>
      <c r="F558" s="19"/>
      <c r="G558" s="394"/>
    </row>
    <row r="559" spans="1:7" ht="15" x14ac:dyDescent="0.25">
      <c r="A559" s="167">
        <f t="shared" si="12"/>
        <v>19</v>
      </c>
      <c r="B559" s="413" t="s">
        <v>311</v>
      </c>
      <c r="C559" s="202" t="s">
        <v>338</v>
      </c>
      <c r="D559" s="184"/>
      <c r="E559" s="392"/>
      <c r="F559" s="19"/>
      <c r="G559" s="394"/>
    </row>
    <row r="560" spans="1:7" ht="15" x14ac:dyDescent="0.25">
      <c r="A560" s="167">
        <f t="shared" si="12"/>
        <v>20</v>
      </c>
      <c r="B560" s="414"/>
      <c r="C560" s="203" t="s">
        <v>339</v>
      </c>
      <c r="D560" s="174"/>
      <c r="E560" s="392"/>
      <c r="F560" s="19"/>
      <c r="G560" s="394"/>
    </row>
    <row r="561" spans="1:7" ht="15" x14ac:dyDescent="0.25">
      <c r="A561" s="167">
        <f t="shared" si="12"/>
        <v>21</v>
      </c>
      <c r="B561" s="414"/>
      <c r="C561" s="203" t="s">
        <v>340</v>
      </c>
      <c r="D561" s="174"/>
      <c r="E561" s="392"/>
      <c r="F561" s="19"/>
      <c r="G561" s="394"/>
    </row>
    <row r="562" spans="1:7" ht="15" x14ac:dyDescent="0.25">
      <c r="A562" s="167">
        <f t="shared" si="12"/>
        <v>22</v>
      </c>
      <c r="B562" s="414"/>
      <c r="C562" s="203" t="s">
        <v>341</v>
      </c>
      <c r="D562" s="174"/>
      <c r="E562" s="392"/>
      <c r="F562" s="19"/>
      <c r="G562" s="394"/>
    </row>
    <row r="563" spans="1:7" ht="15" x14ac:dyDescent="0.25">
      <c r="A563" s="167">
        <f t="shared" si="12"/>
        <v>23</v>
      </c>
      <c r="B563" s="414"/>
      <c r="C563" s="203" t="s">
        <v>342</v>
      </c>
      <c r="D563" s="174"/>
      <c r="E563" s="392"/>
      <c r="F563" s="19"/>
      <c r="G563" s="394"/>
    </row>
    <row r="564" spans="1:7" ht="15" x14ac:dyDescent="0.25">
      <c r="A564" s="167">
        <f t="shared" si="12"/>
        <v>24</v>
      </c>
      <c r="B564" s="414"/>
      <c r="C564" s="203" t="s">
        <v>343</v>
      </c>
      <c r="D564" s="174"/>
      <c r="E564" s="392"/>
      <c r="F564" s="19"/>
      <c r="G564" s="394"/>
    </row>
    <row r="565" spans="1:7" ht="15" x14ac:dyDescent="0.25">
      <c r="A565" s="167">
        <f t="shared" si="12"/>
        <v>25</v>
      </c>
      <c r="B565" s="414"/>
      <c r="C565" s="203" t="s">
        <v>344</v>
      </c>
      <c r="D565" s="174"/>
      <c r="E565" s="392"/>
      <c r="F565" s="19"/>
      <c r="G565" s="394"/>
    </row>
    <row r="566" spans="1:7" ht="15" x14ac:dyDescent="0.25">
      <c r="A566" s="167">
        <f t="shared" si="12"/>
        <v>26</v>
      </c>
      <c r="B566" s="414"/>
      <c r="C566" s="203" t="s">
        <v>345</v>
      </c>
      <c r="D566" s="174"/>
      <c r="E566" s="392"/>
      <c r="F566" s="19"/>
      <c r="G566" s="394"/>
    </row>
    <row r="567" spans="1:7" ht="15" x14ac:dyDescent="0.25">
      <c r="A567" s="167">
        <f t="shared" si="12"/>
        <v>27</v>
      </c>
      <c r="B567" s="414"/>
      <c r="C567" s="203" t="s">
        <v>346</v>
      </c>
      <c r="D567" s="174"/>
      <c r="E567" s="392"/>
      <c r="F567" s="19"/>
      <c r="G567" s="394"/>
    </row>
    <row r="568" spans="1:7" ht="15" x14ac:dyDescent="0.25">
      <c r="A568" s="167">
        <f t="shared" si="12"/>
        <v>28</v>
      </c>
      <c r="B568" s="414"/>
      <c r="C568" s="203" t="s">
        <v>347</v>
      </c>
      <c r="D568" s="174"/>
      <c r="E568" s="392"/>
      <c r="F568" s="19"/>
      <c r="G568" s="394"/>
    </row>
    <row r="569" spans="1:7" ht="15" x14ac:dyDescent="0.25">
      <c r="A569" s="167">
        <f t="shared" si="12"/>
        <v>29</v>
      </c>
      <c r="B569" s="414"/>
      <c r="C569" s="203" t="s">
        <v>348</v>
      </c>
      <c r="D569" s="174"/>
      <c r="E569" s="392"/>
      <c r="F569" s="19"/>
      <c r="G569" s="394"/>
    </row>
    <row r="570" spans="1:7" ht="15" x14ac:dyDescent="0.25">
      <c r="A570" s="167">
        <f t="shared" si="12"/>
        <v>30</v>
      </c>
      <c r="B570" s="414"/>
      <c r="C570" s="203" t="s">
        <v>349</v>
      </c>
      <c r="D570" s="174"/>
      <c r="E570" s="392"/>
      <c r="F570" s="19"/>
      <c r="G570" s="394"/>
    </row>
    <row r="571" spans="1:7" ht="15" x14ac:dyDescent="0.25">
      <c r="A571" s="167">
        <f t="shared" si="12"/>
        <v>31</v>
      </c>
      <c r="B571" s="414"/>
      <c r="C571" s="203" t="s">
        <v>350</v>
      </c>
      <c r="D571" s="174"/>
      <c r="E571" s="392"/>
      <c r="F571" s="19"/>
      <c r="G571" s="394"/>
    </row>
    <row r="572" spans="1:7" ht="15" x14ac:dyDescent="0.25">
      <c r="A572" s="167">
        <f t="shared" si="12"/>
        <v>32</v>
      </c>
      <c r="B572" s="414"/>
      <c r="C572" s="203" t="s">
        <v>351</v>
      </c>
      <c r="D572" s="174"/>
      <c r="E572" s="392"/>
      <c r="F572" s="19"/>
      <c r="G572" s="394"/>
    </row>
    <row r="573" spans="1:7" ht="15" x14ac:dyDescent="0.25">
      <c r="A573" s="167">
        <f t="shared" si="12"/>
        <v>33</v>
      </c>
      <c r="B573" s="415"/>
      <c r="C573" s="203" t="s">
        <v>352</v>
      </c>
      <c r="D573" s="174"/>
      <c r="E573" s="392"/>
      <c r="F573" s="19"/>
      <c r="G573" s="394"/>
    </row>
    <row r="574" spans="1:7" ht="15" x14ac:dyDescent="0.25">
      <c r="A574" s="167">
        <f t="shared" si="12"/>
        <v>34</v>
      </c>
      <c r="B574" s="404" t="s">
        <v>312</v>
      </c>
      <c r="C574" s="202" t="s">
        <v>353</v>
      </c>
      <c r="D574" s="184"/>
      <c r="E574" s="392"/>
      <c r="F574" s="19"/>
      <c r="G574" s="394"/>
    </row>
    <row r="575" spans="1:7" ht="30" x14ac:dyDescent="0.25">
      <c r="A575" s="167">
        <f t="shared" si="12"/>
        <v>35</v>
      </c>
      <c r="B575" s="405"/>
      <c r="C575" s="203" t="s">
        <v>354</v>
      </c>
      <c r="D575" s="174"/>
      <c r="E575" s="392"/>
      <c r="F575" s="19"/>
      <c r="G575" s="394"/>
    </row>
    <row r="576" spans="1:7" ht="15" x14ac:dyDescent="0.25">
      <c r="A576" s="167">
        <f t="shared" si="12"/>
        <v>36</v>
      </c>
      <c r="B576" s="405"/>
      <c r="C576" s="203" t="s">
        <v>355</v>
      </c>
      <c r="D576" s="174"/>
      <c r="E576" s="392"/>
      <c r="F576" s="19"/>
      <c r="G576" s="394"/>
    </row>
    <row r="577" spans="1:7" ht="15" x14ac:dyDescent="0.25">
      <c r="A577" s="167">
        <f t="shared" si="12"/>
        <v>37</v>
      </c>
      <c r="B577" s="405"/>
      <c r="C577" s="203"/>
      <c r="D577" s="174"/>
      <c r="E577" s="392"/>
      <c r="F577" s="19"/>
      <c r="G577" s="394"/>
    </row>
    <row r="578" spans="1:7" ht="15" x14ac:dyDescent="0.25">
      <c r="A578" s="167">
        <f t="shared" si="12"/>
        <v>38</v>
      </c>
      <c r="B578" s="405"/>
      <c r="C578" s="203" t="s">
        <v>356</v>
      </c>
      <c r="D578" s="174"/>
      <c r="E578" s="392"/>
      <c r="F578" s="19"/>
      <c r="G578" s="394"/>
    </row>
    <row r="579" spans="1:7" ht="30" x14ac:dyDescent="0.25">
      <c r="A579" s="167">
        <f t="shared" si="12"/>
        <v>39</v>
      </c>
      <c r="B579" s="406"/>
      <c r="C579" s="203" t="s">
        <v>357</v>
      </c>
      <c r="D579" s="174"/>
      <c r="E579" s="392"/>
      <c r="F579" s="19"/>
      <c r="G579" s="394"/>
    </row>
    <row r="580" spans="1:7" ht="15" x14ac:dyDescent="0.25">
      <c r="A580" s="167">
        <f t="shared" si="12"/>
        <v>40</v>
      </c>
      <c r="B580" s="404" t="s">
        <v>313</v>
      </c>
      <c r="C580" s="202" t="s">
        <v>358</v>
      </c>
      <c r="D580" s="184"/>
      <c r="E580" s="392"/>
      <c r="F580" s="19"/>
      <c r="G580" s="394"/>
    </row>
    <row r="581" spans="1:7" ht="15" x14ac:dyDescent="0.25">
      <c r="A581" s="167">
        <f t="shared" si="12"/>
        <v>41</v>
      </c>
      <c r="B581" s="405"/>
      <c r="C581" s="203" t="s">
        <v>359</v>
      </c>
      <c r="D581" s="174"/>
      <c r="E581" s="392"/>
      <c r="F581" s="19"/>
      <c r="G581" s="394"/>
    </row>
    <row r="582" spans="1:7" ht="15" x14ac:dyDescent="0.25">
      <c r="A582" s="167">
        <f t="shared" si="12"/>
        <v>42</v>
      </c>
      <c r="B582" s="405"/>
      <c r="C582" s="203" t="s">
        <v>360</v>
      </c>
      <c r="D582" s="174"/>
      <c r="E582" s="392"/>
      <c r="F582" s="19"/>
      <c r="G582" s="394"/>
    </row>
    <row r="583" spans="1:7" ht="15" x14ac:dyDescent="0.25">
      <c r="A583" s="167">
        <f t="shared" si="12"/>
        <v>43</v>
      </c>
      <c r="B583" s="405"/>
      <c r="C583" s="203"/>
      <c r="D583" s="200"/>
      <c r="E583" s="393"/>
      <c r="F583" s="2"/>
      <c r="G583" s="395"/>
    </row>
    <row r="584" spans="1:7" ht="45" x14ac:dyDescent="0.25">
      <c r="A584" s="167">
        <f t="shared" si="12"/>
        <v>44</v>
      </c>
      <c r="B584" s="405"/>
      <c r="C584" s="203" t="s">
        <v>361</v>
      </c>
      <c r="D584" s="200"/>
      <c r="E584" s="393"/>
      <c r="F584" s="2"/>
      <c r="G584" s="395"/>
    </row>
    <row r="585" spans="1:7" ht="15" x14ac:dyDescent="0.25">
      <c r="A585" s="167">
        <f t="shared" si="12"/>
        <v>45</v>
      </c>
      <c r="B585" s="405"/>
      <c r="C585" s="203" t="s">
        <v>362</v>
      </c>
      <c r="D585" s="200"/>
      <c r="E585" s="393"/>
      <c r="F585" s="2"/>
      <c r="G585" s="395"/>
    </row>
    <row r="586" spans="1:7" ht="15" x14ac:dyDescent="0.25">
      <c r="A586" s="167">
        <f t="shared" si="12"/>
        <v>46</v>
      </c>
      <c r="B586" s="405"/>
      <c r="C586" s="203" t="s">
        <v>363</v>
      </c>
      <c r="D586" s="200"/>
      <c r="E586" s="393"/>
      <c r="F586" s="2"/>
      <c r="G586" s="395"/>
    </row>
    <row r="587" spans="1:7" ht="30" x14ac:dyDescent="0.25">
      <c r="A587" s="167">
        <f t="shared" si="12"/>
        <v>47</v>
      </c>
      <c r="B587" s="406"/>
      <c r="C587" s="201" t="s">
        <v>364</v>
      </c>
      <c r="D587" s="213"/>
      <c r="E587" s="393"/>
      <c r="F587" s="2"/>
      <c r="G587" s="395"/>
    </row>
    <row r="588" spans="1:7" ht="15" x14ac:dyDescent="0.25">
      <c r="A588" s="167">
        <f t="shared" si="12"/>
        <v>48</v>
      </c>
      <c r="B588" s="404" t="s">
        <v>71</v>
      </c>
      <c r="C588" s="202" t="s">
        <v>365</v>
      </c>
      <c r="D588" s="200"/>
      <c r="E588" s="393"/>
      <c r="F588" s="2"/>
      <c r="G588" s="395"/>
    </row>
    <row r="589" spans="1:7" ht="15" x14ac:dyDescent="0.25">
      <c r="A589" s="167">
        <f t="shared" si="12"/>
        <v>49</v>
      </c>
      <c r="B589" s="405"/>
      <c r="C589" s="203" t="s">
        <v>366</v>
      </c>
      <c r="D589" s="200"/>
      <c r="E589" s="393"/>
      <c r="F589" s="2"/>
      <c r="G589" s="395"/>
    </row>
    <row r="590" spans="1:7" ht="15" x14ac:dyDescent="0.25">
      <c r="A590" s="167">
        <f t="shared" si="12"/>
        <v>50</v>
      </c>
      <c r="B590" s="405"/>
      <c r="C590" s="203" t="s">
        <v>367</v>
      </c>
      <c r="D590" s="200"/>
      <c r="E590" s="393"/>
      <c r="F590" s="2"/>
      <c r="G590" s="395"/>
    </row>
    <row r="591" spans="1:7" ht="30" x14ac:dyDescent="0.25">
      <c r="A591" s="167">
        <f t="shared" si="12"/>
        <v>51</v>
      </c>
      <c r="B591" s="405"/>
      <c r="C591" s="203" t="s">
        <v>368</v>
      </c>
      <c r="D591" s="200"/>
      <c r="E591" s="393"/>
      <c r="F591" s="2"/>
      <c r="G591" s="395"/>
    </row>
    <row r="592" spans="1:7" ht="30" x14ac:dyDescent="0.25">
      <c r="A592" s="167">
        <f t="shared" si="12"/>
        <v>52</v>
      </c>
      <c r="B592" s="405"/>
      <c r="C592" s="203" t="s">
        <v>369</v>
      </c>
      <c r="D592" s="200"/>
      <c r="E592" s="393"/>
      <c r="F592" s="2"/>
      <c r="G592" s="395"/>
    </row>
    <row r="593" spans="1:7" ht="45" x14ac:dyDescent="0.25">
      <c r="A593" s="167">
        <f t="shared" si="12"/>
        <v>53</v>
      </c>
      <c r="B593" s="405"/>
      <c r="C593" s="203" t="s">
        <v>370</v>
      </c>
      <c r="D593" s="200"/>
      <c r="E593" s="393"/>
      <c r="F593" s="2"/>
      <c r="G593" s="395"/>
    </row>
    <row r="594" spans="1:7" ht="15" x14ac:dyDescent="0.25">
      <c r="A594" s="167">
        <f t="shared" si="12"/>
        <v>54</v>
      </c>
      <c r="B594" s="405"/>
      <c r="C594" s="203" t="s">
        <v>371</v>
      </c>
      <c r="D594" s="200"/>
      <c r="E594" s="393"/>
      <c r="F594" s="2"/>
      <c r="G594" s="395"/>
    </row>
    <row r="595" spans="1:7" ht="15" x14ac:dyDescent="0.25">
      <c r="A595" s="167">
        <f t="shared" si="12"/>
        <v>55</v>
      </c>
      <c r="B595" s="405"/>
      <c r="C595" s="203" t="s">
        <v>372</v>
      </c>
      <c r="D595" s="200"/>
      <c r="E595" s="393"/>
      <c r="F595" s="2"/>
      <c r="G595" s="395"/>
    </row>
    <row r="596" spans="1:7" ht="45" x14ac:dyDescent="0.25">
      <c r="A596" s="167">
        <f t="shared" si="12"/>
        <v>56</v>
      </c>
      <c r="B596" s="406"/>
      <c r="C596" s="201" t="s">
        <v>373</v>
      </c>
      <c r="D596" s="200"/>
      <c r="E596" s="393"/>
      <c r="F596" s="2"/>
      <c r="G596" s="395"/>
    </row>
    <row r="597" spans="1:7" ht="15" x14ac:dyDescent="0.25">
      <c r="A597" s="167">
        <f t="shared" si="12"/>
        <v>57</v>
      </c>
      <c r="B597" s="413" t="s">
        <v>314</v>
      </c>
      <c r="C597" s="202" t="s">
        <v>374</v>
      </c>
      <c r="D597" s="214"/>
      <c r="E597" s="393"/>
      <c r="F597" s="2"/>
      <c r="G597" s="395"/>
    </row>
    <row r="598" spans="1:7" ht="15" x14ac:dyDescent="0.25">
      <c r="A598" s="167">
        <f t="shared" si="12"/>
        <v>58</v>
      </c>
      <c r="B598" s="414"/>
      <c r="C598" s="203" t="s">
        <v>375</v>
      </c>
      <c r="D598" s="200"/>
      <c r="E598" s="393"/>
      <c r="F598" s="2"/>
      <c r="G598" s="395"/>
    </row>
    <row r="599" spans="1:7" ht="15" x14ac:dyDescent="0.25">
      <c r="A599" s="167">
        <f t="shared" si="12"/>
        <v>59</v>
      </c>
      <c r="B599" s="414"/>
      <c r="C599" s="203" t="s">
        <v>376</v>
      </c>
      <c r="D599" s="200"/>
      <c r="E599" s="393"/>
      <c r="F599" s="2"/>
      <c r="G599" s="395"/>
    </row>
    <row r="600" spans="1:7" ht="15" x14ac:dyDescent="0.25">
      <c r="A600" s="167">
        <f t="shared" si="12"/>
        <v>60</v>
      </c>
      <c r="B600" s="414"/>
      <c r="C600" s="203" t="s">
        <v>377</v>
      </c>
      <c r="D600" s="200"/>
      <c r="E600" s="393"/>
      <c r="F600" s="2"/>
      <c r="G600" s="395"/>
    </row>
    <row r="601" spans="1:7" ht="30" x14ac:dyDescent="0.25">
      <c r="A601" s="167">
        <f t="shared" si="12"/>
        <v>61</v>
      </c>
      <c r="B601" s="414"/>
      <c r="C601" s="203" t="s">
        <v>378</v>
      </c>
      <c r="D601" s="200"/>
      <c r="E601" s="393"/>
      <c r="F601" s="2"/>
      <c r="G601" s="395"/>
    </row>
    <row r="602" spans="1:7" ht="15" x14ac:dyDescent="0.25">
      <c r="A602" s="167">
        <f t="shared" si="12"/>
        <v>62</v>
      </c>
      <c r="B602" s="414"/>
      <c r="C602" s="203" t="s">
        <v>379</v>
      </c>
      <c r="D602" s="200"/>
      <c r="E602" s="393"/>
      <c r="F602" s="2"/>
      <c r="G602" s="395"/>
    </row>
    <row r="603" spans="1:7" ht="30" x14ac:dyDescent="0.25">
      <c r="A603" s="167">
        <f t="shared" si="12"/>
        <v>63</v>
      </c>
      <c r="B603" s="414"/>
      <c r="C603" s="203" t="s">
        <v>380</v>
      </c>
      <c r="D603" s="200"/>
      <c r="E603" s="393"/>
      <c r="F603" s="2"/>
      <c r="G603" s="395"/>
    </row>
    <row r="604" spans="1:7" ht="15" x14ac:dyDescent="0.25">
      <c r="A604" s="167">
        <f t="shared" si="12"/>
        <v>64</v>
      </c>
      <c r="B604" s="415"/>
      <c r="C604" s="201" t="s">
        <v>381</v>
      </c>
      <c r="D604" s="213"/>
      <c r="E604" s="393"/>
      <c r="F604" s="2"/>
      <c r="G604" s="395"/>
    </row>
    <row r="605" spans="1:7" ht="30" x14ac:dyDescent="0.25">
      <c r="A605" s="167">
        <f t="shared" si="12"/>
        <v>65</v>
      </c>
      <c r="B605" s="205" t="s">
        <v>315</v>
      </c>
      <c r="C605" s="194" t="s">
        <v>382</v>
      </c>
      <c r="D605" s="200"/>
      <c r="E605" s="393"/>
      <c r="F605" s="2"/>
      <c r="G605" s="395"/>
    </row>
    <row r="606" spans="1:7" ht="45" x14ac:dyDescent="0.25">
      <c r="A606" s="167">
        <f t="shared" ref="A606:A669" si="13">+A605+1</f>
        <v>66</v>
      </c>
      <c r="B606" s="404" t="s">
        <v>316</v>
      </c>
      <c r="C606" s="210" t="s">
        <v>383</v>
      </c>
      <c r="D606" s="214"/>
      <c r="E606" s="393"/>
      <c r="F606" s="2"/>
      <c r="G606" s="395"/>
    </row>
    <row r="607" spans="1:7" ht="45" x14ac:dyDescent="0.25">
      <c r="A607" s="167">
        <f t="shared" si="13"/>
        <v>67</v>
      </c>
      <c r="B607" s="405"/>
      <c r="C607" s="211" t="s">
        <v>384</v>
      </c>
      <c r="D607" s="200"/>
      <c r="E607" s="393"/>
      <c r="F607" s="2"/>
      <c r="G607" s="395"/>
    </row>
    <row r="608" spans="1:7" ht="15" x14ac:dyDescent="0.25">
      <c r="A608" s="167">
        <f t="shared" si="13"/>
        <v>68</v>
      </c>
      <c r="B608" s="405"/>
      <c r="C608" s="203" t="s">
        <v>385</v>
      </c>
      <c r="D608" s="200"/>
      <c r="E608" s="393"/>
      <c r="F608" s="2"/>
      <c r="G608" s="395"/>
    </row>
    <row r="609" spans="1:7" ht="15" x14ac:dyDescent="0.25">
      <c r="A609" s="167">
        <f t="shared" si="13"/>
        <v>69</v>
      </c>
      <c r="B609" s="405"/>
      <c r="C609" s="203" t="s">
        <v>386</v>
      </c>
      <c r="D609" s="200"/>
      <c r="E609" s="393"/>
      <c r="F609" s="2"/>
      <c r="G609" s="395"/>
    </row>
    <row r="610" spans="1:7" ht="15" x14ac:dyDescent="0.25">
      <c r="A610" s="167">
        <f t="shared" si="13"/>
        <v>70</v>
      </c>
      <c r="B610" s="405"/>
      <c r="C610" s="203" t="s">
        <v>387</v>
      </c>
      <c r="D610" s="200"/>
      <c r="E610" s="393"/>
      <c r="F610" s="2"/>
      <c r="G610" s="395"/>
    </row>
    <row r="611" spans="1:7" ht="15" x14ac:dyDescent="0.25">
      <c r="A611" s="167">
        <f t="shared" si="13"/>
        <v>71</v>
      </c>
      <c r="B611" s="406"/>
      <c r="C611" s="201" t="s">
        <v>388</v>
      </c>
      <c r="D611" s="213"/>
      <c r="E611" s="393"/>
      <c r="F611" s="2"/>
      <c r="G611" s="395"/>
    </row>
    <row r="612" spans="1:7" ht="15" x14ac:dyDescent="0.25">
      <c r="A612" s="167">
        <f t="shared" si="13"/>
        <v>72</v>
      </c>
      <c r="B612" s="404" t="s">
        <v>72</v>
      </c>
      <c r="C612" s="202" t="s">
        <v>389</v>
      </c>
      <c r="D612" s="200"/>
      <c r="E612" s="393"/>
      <c r="F612" s="2"/>
      <c r="G612" s="395"/>
    </row>
    <row r="613" spans="1:7" ht="15" x14ac:dyDescent="0.25">
      <c r="A613" s="167">
        <f t="shared" si="13"/>
        <v>73</v>
      </c>
      <c r="B613" s="405"/>
      <c r="C613" s="203" t="s">
        <v>390</v>
      </c>
      <c r="D613" s="200"/>
      <c r="E613" s="393"/>
      <c r="F613" s="2"/>
      <c r="G613" s="395"/>
    </row>
    <row r="614" spans="1:7" ht="15" x14ac:dyDescent="0.25">
      <c r="A614" s="167">
        <f t="shared" si="13"/>
        <v>74</v>
      </c>
      <c r="B614" s="405"/>
      <c r="C614" s="203" t="s">
        <v>391</v>
      </c>
      <c r="D614" s="200"/>
      <c r="E614" s="393"/>
      <c r="F614" s="2"/>
      <c r="G614" s="395"/>
    </row>
    <row r="615" spans="1:7" ht="15" x14ac:dyDescent="0.25">
      <c r="A615" s="167">
        <f t="shared" si="13"/>
        <v>75</v>
      </c>
      <c r="B615" s="406"/>
      <c r="C615" s="201" t="s">
        <v>392</v>
      </c>
      <c r="D615" s="200"/>
      <c r="E615" s="393"/>
      <c r="F615" s="2"/>
      <c r="G615" s="395"/>
    </row>
    <row r="616" spans="1:7" ht="15" x14ac:dyDescent="0.25">
      <c r="A616" s="167">
        <f t="shared" si="13"/>
        <v>76</v>
      </c>
      <c r="B616" s="206" t="s">
        <v>317</v>
      </c>
      <c r="C616" s="194" t="s">
        <v>393</v>
      </c>
      <c r="D616" s="108"/>
      <c r="E616" s="393"/>
      <c r="F616" s="2"/>
      <c r="G616" s="395"/>
    </row>
    <row r="617" spans="1:7" ht="15" x14ac:dyDescent="0.25">
      <c r="A617" s="167">
        <f t="shared" si="13"/>
        <v>77</v>
      </c>
      <c r="B617" s="407" t="s">
        <v>84</v>
      </c>
      <c r="C617" s="202" t="s">
        <v>394</v>
      </c>
      <c r="D617" s="200"/>
      <c r="E617" s="393"/>
      <c r="F617" s="2"/>
      <c r="G617" s="395"/>
    </row>
    <row r="618" spans="1:7" ht="15" x14ac:dyDescent="0.25">
      <c r="A618" s="167">
        <f t="shared" si="13"/>
        <v>78</v>
      </c>
      <c r="B618" s="408"/>
      <c r="C618" s="203" t="s">
        <v>395</v>
      </c>
      <c r="D618" s="200"/>
      <c r="E618" s="393"/>
      <c r="F618" s="2"/>
      <c r="G618" s="395"/>
    </row>
    <row r="619" spans="1:7" ht="15" x14ac:dyDescent="0.25">
      <c r="A619" s="167">
        <f t="shared" si="13"/>
        <v>79</v>
      </c>
      <c r="B619" s="408"/>
      <c r="C619" s="203" t="s">
        <v>396</v>
      </c>
      <c r="D619" s="200"/>
      <c r="E619" s="393"/>
      <c r="F619" s="2"/>
      <c r="G619" s="395"/>
    </row>
    <row r="620" spans="1:7" ht="15" x14ac:dyDescent="0.25">
      <c r="A620" s="167">
        <f t="shared" si="13"/>
        <v>80</v>
      </c>
      <c r="B620" s="408"/>
      <c r="C620" s="203" t="s">
        <v>397</v>
      </c>
      <c r="D620" s="200"/>
      <c r="E620" s="393"/>
      <c r="F620" s="2"/>
      <c r="G620" s="395"/>
    </row>
    <row r="621" spans="1:7" ht="15" x14ac:dyDescent="0.25">
      <c r="A621" s="167">
        <f t="shared" si="13"/>
        <v>81</v>
      </c>
      <c r="B621" s="408"/>
      <c r="C621" s="203" t="s">
        <v>398</v>
      </c>
      <c r="D621" s="200"/>
      <c r="E621" s="393"/>
      <c r="F621" s="2"/>
      <c r="G621" s="395"/>
    </row>
    <row r="622" spans="1:7" ht="15" x14ac:dyDescent="0.25">
      <c r="A622" s="167">
        <f t="shared" si="13"/>
        <v>82</v>
      </c>
      <c r="B622" s="408"/>
      <c r="C622" s="203" t="s">
        <v>399</v>
      </c>
      <c r="D622" s="200"/>
      <c r="E622" s="393"/>
      <c r="F622" s="2"/>
      <c r="G622" s="395"/>
    </row>
    <row r="623" spans="1:7" ht="15" x14ac:dyDescent="0.25">
      <c r="A623" s="167">
        <f t="shared" si="13"/>
        <v>83</v>
      </c>
      <c r="B623" s="408"/>
      <c r="C623" s="203" t="s">
        <v>400</v>
      </c>
      <c r="D623" s="200"/>
      <c r="E623" s="393"/>
      <c r="F623" s="2"/>
      <c r="G623" s="395"/>
    </row>
    <row r="624" spans="1:7" ht="15" x14ac:dyDescent="0.25">
      <c r="A624" s="167">
        <f t="shared" si="13"/>
        <v>84</v>
      </c>
      <c r="B624" s="408"/>
      <c r="C624" s="203" t="s">
        <v>401</v>
      </c>
      <c r="D624" s="200"/>
      <c r="E624" s="393"/>
      <c r="F624" s="2"/>
      <c r="G624" s="395"/>
    </row>
    <row r="625" spans="1:7" ht="15" x14ac:dyDescent="0.25">
      <c r="A625" s="167">
        <f t="shared" si="13"/>
        <v>85</v>
      </c>
      <c r="B625" s="408"/>
      <c r="C625" s="203" t="s">
        <v>402</v>
      </c>
      <c r="D625" s="200"/>
      <c r="E625" s="393"/>
      <c r="F625" s="2"/>
      <c r="G625" s="395"/>
    </row>
    <row r="626" spans="1:7" ht="15" x14ac:dyDescent="0.25">
      <c r="A626" s="167">
        <f t="shared" si="13"/>
        <v>86</v>
      </c>
      <c r="B626" s="408"/>
      <c r="C626" s="203" t="s">
        <v>403</v>
      </c>
      <c r="D626" s="200"/>
      <c r="E626" s="393"/>
      <c r="F626" s="2"/>
      <c r="G626" s="395"/>
    </row>
    <row r="627" spans="1:7" ht="15" x14ac:dyDescent="0.25">
      <c r="A627" s="167">
        <f t="shared" si="13"/>
        <v>87</v>
      </c>
      <c r="B627" s="408"/>
      <c r="C627" s="203" t="s">
        <v>404</v>
      </c>
      <c r="D627" s="200"/>
      <c r="E627" s="393"/>
      <c r="F627" s="2"/>
      <c r="G627" s="395"/>
    </row>
    <row r="628" spans="1:7" ht="15" x14ac:dyDescent="0.25">
      <c r="A628" s="167">
        <f t="shared" si="13"/>
        <v>88</v>
      </c>
      <c r="B628" s="408"/>
      <c r="C628" s="203" t="s">
        <v>405</v>
      </c>
      <c r="D628" s="200"/>
      <c r="E628" s="393"/>
      <c r="F628" s="2"/>
      <c r="G628" s="395"/>
    </row>
    <row r="629" spans="1:7" ht="15" x14ac:dyDescent="0.25">
      <c r="A629" s="167">
        <f t="shared" si="13"/>
        <v>89</v>
      </c>
      <c r="B629" s="408"/>
      <c r="C629" s="203" t="s">
        <v>406</v>
      </c>
      <c r="D629" s="200"/>
      <c r="E629" s="393"/>
      <c r="F629" s="2"/>
      <c r="G629" s="395"/>
    </row>
    <row r="630" spans="1:7" ht="15" x14ac:dyDescent="0.25">
      <c r="A630" s="167">
        <f t="shared" si="13"/>
        <v>90</v>
      </c>
      <c r="B630" s="409"/>
      <c r="C630" s="201" t="s">
        <v>407</v>
      </c>
      <c r="D630" s="200"/>
      <c r="E630" s="393"/>
      <c r="F630" s="2"/>
      <c r="G630" s="395"/>
    </row>
    <row r="631" spans="1:7" ht="15" x14ac:dyDescent="0.25">
      <c r="A631" s="167">
        <f t="shared" si="13"/>
        <v>91</v>
      </c>
      <c r="B631" s="404" t="s">
        <v>318</v>
      </c>
      <c r="C631" s="202" t="s">
        <v>408</v>
      </c>
      <c r="D631" s="214"/>
      <c r="E631" s="393"/>
      <c r="F631" s="2"/>
      <c r="G631" s="395"/>
    </row>
    <row r="632" spans="1:7" ht="15" x14ac:dyDescent="0.25">
      <c r="A632" s="167">
        <f t="shared" si="13"/>
        <v>92</v>
      </c>
      <c r="B632" s="405"/>
      <c r="C632" s="203" t="s">
        <v>409</v>
      </c>
      <c r="D632" s="200"/>
      <c r="E632" s="393"/>
      <c r="F632" s="2"/>
      <c r="G632" s="395"/>
    </row>
    <row r="633" spans="1:7" ht="15" x14ac:dyDescent="0.25">
      <c r="A633" s="167">
        <f t="shared" si="13"/>
        <v>93</v>
      </c>
      <c r="B633" s="405"/>
      <c r="C633" s="203" t="s">
        <v>410</v>
      </c>
      <c r="D633" s="200"/>
      <c r="E633" s="393"/>
      <c r="F633" s="2"/>
      <c r="G633" s="395"/>
    </row>
    <row r="634" spans="1:7" ht="15" x14ac:dyDescent="0.25">
      <c r="A634" s="167">
        <f t="shared" si="13"/>
        <v>94</v>
      </c>
      <c r="B634" s="405"/>
      <c r="C634" s="203" t="s">
        <v>411</v>
      </c>
      <c r="D634" s="200"/>
      <c r="E634" s="393"/>
      <c r="F634" s="2"/>
      <c r="G634" s="395"/>
    </row>
    <row r="635" spans="1:7" ht="15" x14ac:dyDescent="0.25">
      <c r="A635" s="167">
        <f t="shared" si="13"/>
        <v>95</v>
      </c>
      <c r="B635" s="405"/>
      <c r="C635" s="203" t="s">
        <v>412</v>
      </c>
      <c r="D635" s="200"/>
      <c r="E635" s="393"/>
      <c r="F635" s="2"/>
      <c r="G635" s="395"/>
    </row>
    <row r="636" spans="1:7" ht="15" x14ac:dyDescent="0.25">
      <c r="A636" s="167">
        <f t="shared" si="13"/>
        <v>96</v>
      </c>
      <c r="B636" s="405"/>
      <c r="C636" s="203" t="s">
        <v>413</v>
      </c>
      <c r="D636" s="200"/>
      <c r="E636" s="393"/>
      <c r="F636" s="2"/>
      <c r="G636" s="395"/>
    </row>
    <row r="637" spans="1:7" ht="15" x14ac:dyDescent="0.25">
      <c r="A637" s="167">
        <f t="shared" si="13"/>
        <v>97</v>
      </c>
      <c r="B637" s="406"/>
      <c r="C637" s="201" t="s">
        <v>414</v>
      </c>
      <c r="D637" s="213"/>
      <c r="E637" s="393"/>
      <c r="F637" s="2"/>
      <c r="G637" s="395"/>
    </row>
    <row r="638" spans="1:7" ht="15" x14ac:dyDescent="0.25">
      <c r="A638" s="167">
        <f t="shared" si="13"/>
        <v>98</v>
      </c>
      <c r="B638" s="175" t="s">
        <v>317</v>
      </c>
      <c r="C638" s="123" t="s">
        <v>415</v>
      </c>
      <c r="D638" s="108"/>
      <c r="E638" s="393"/>
      <c r="F638" s="2"/>
      <c r="G638" s="395"/>
    </row>
    <row r="639" spans="1:7" ht="15.75" thickBot="1" x14ac:dyDescent="0.3">
      <c r="A639" s="167">
        <f t="shared" si="13"/>
        <v>99</v>
      </c>
      <c r="B639" s="177" t="s">
        <v>319</v>
      </c>
      <c r="C639" s="125" t="s">
        <v>416</v>
      </c>
      <c r="D639" s="215"/>
      <c r="E639" s="393"/>
      <c r="F639" s="2"/>
      <c r="G639" s="395"/>
    </row>
    <row r="640" spans="1:7" ht="13.5" thickBot="1" x14ac:dyDescent="0.3">
      <c r="A640" s="158" t="s">
        <v>452</v>
      </c>
      <c r="B640" s="168" t="s">
        <v>417</v>
      </c>
      <c r="C640" s="116" t="s">
        <v>418</v>
      </c>
      <c r="D640" s="93">
        <v>15</v>
      </c>
      <c r="E640" s="345" t="str">
        <f>C640</f>
        <v>ACCESS POINT TIPO 2</v>
      </c>
      <c r="F640" s="400"/>
      <c r="G640" s="346"/>
    </row>
    <row r="641" spans="1:7" ht="30" x14ac:dyDescent="0.25">
      <c r="A641" s="118">
        <v>1</v>
      </c>
      <c r="B641" s="99" t="s">
        <v>307</v>
      </c>
      <c r="C641" s="104" t="s">
        <v>320</v>
      </c>
      <c r="D641" s="159"/>
      <c r="E641" s="157"/>
      <c r="F641" s="2"/>
      <c r="G641" s="91"/>
    </row>
    <row r="642" spans="1:7" ht="15" x14ac:dyDescent="0.25">
      <c r="A642" s="24">
        <f t="shared" si="13"/>
        <v>2</v>
      </c>
      <c r="B642" s="99" t="s">
        <v>308</v>
      </c>
      <c r="C642" s="104" t="s">
        <v>419</v>
      </c>
      <c r="D642" s="159"/>
      <c r="E642" s="157"/>
      <c r="F642" s="2"/>
      <c r="G642" s="91"/>
    </row>
    <row r="643" spans="1:7" ht="75" x14ac:dyDescent="0.25">
      <c r="A643" s="24">
        <f t="shared" si="13"/>
        <v>3</v>
      </c>
      <c r="B643" s="187" t="s">
        <v>309</v>
      </c>
      <c r="C643" s="100" t="s">
        <v>420</v>
      </c>
      <c r="D643" s="159"/>
      <c r="E643" s="157"/>
      <c r="F643" s="2"/>
      <c r="G643" s="91"/>
    </row>
    <row r="644" spans="1:7" ht="15" x14ac:dyDescent="0.25">
      <c r="A644" s="24">
        <f t="shared" si="13"/>
        <v>4</v>
      </c>
      <c r="B644" s="99" t="s">
        <v>198</v>
      </c>
      <c r="C644" s="104" t="s">
        <v>421</v>
      </c>
      <c r="D644" s="159"/>
      <c r="E644" s="157"/>
      <c r="F644" s="2"/>
      <c r="G644" s="91"/>
    </row>
    <row r="645" spans="1:7" ht="15" x14ac:dyDescent="0.25">
      <c r="A645" s="24">
        <f t="shared" si="13"/>
        <v>5</v>
      </c>
      <c r="B645" s="452" t="s">
        <v>310</v>
      </c>
      <c r="C645" s="100" t="s">
        <v>324</v>
      </c>
      <c r="D645" s="159"/>
      <c r="E645" s="157"/>
      <c r="F645" s="2"/>
      <c r="G645" s="91"/>
    </row>
    <row r="646" spans="1:7" ht="15" x14ac:dyDescent="0.25">
      <c r="A646" s="24">
        <f t="shared" si="13"/>
        <v>6</v>
      </c>
      <c r="B646" s="453"/>
      <c r="C646" s="106" t="s">
        <v>422</v>
      </c>
      <c r="D646" s="159"/>
      <c r="E646" s="157"/>
      <c r="F646" s="2"/>
      <c r="G646" s="91"/>
    </row>
    <row r="647" spans="1:7" ht="15" x14ac:dyDescent="0.25">
      <c r="A647" s="24">
        <f t="shared" si="13"/>
        <v>7</v>
      </c>
      <c r="B647" s="453"/>
      <c r="C647" s="106" t="s">
        <v>423</v>
      </c>
      <c r="D647" s="159"/>
      <c r="E647" s="157"/>
      <c r="F647" s="2"/>
      <c r="G647" s="91"/>
    </row>
    <row r="648" spans="1:7" ht="15" x14ac:dyDescent="0.25">
      <c r="A648" s="24">
        <f t="shared" si="13"/>
        <v>8</v>
      </c>
      <c r="B648" s="453"/>
      <c r="C648" s="106" t="s">
        <v>424</v>
      </c>
      <c r="D648" s="159"/>
      <c r="E648" s="157"/>
      <c r="F648" s="2"/>
      <c r="G648" s="91"/>
    </row>
    <row r="649" spans="1:7" ht="15" x14ac:dyDescent="0.25">
      <c r="A649" s="24">
        <f t="shared" si="13"/>
        <v>9</v>
      </c>
      <c r="B649" s="453"/>
      <c r="C649" s="106" t="s">
        <v>425</v>
      </c>
      <c r="D649" s="159"/>
      <c r="E649" s="157"/>
      <c r="F649" s="2"/>
      <c r="G649" s="91"/>
    </row>
    <row r="650" spans="1:7" ht="15" x14ac:dyDescent="0.25">
      <c r="A650" s="24">
        <f t="shared" si="13"/>
        <v>10</v>
      </c>
      <c r="B650" s="453"/>
      <c r="C650" s="106" t="s">
        <v>331</v>
      </c>
      <c r="D650" s="159"/>
      <c r="E650" s="157"/>
      <c r="F650" s="2"/>
      <c r="G650" s="91"/>
    </row>
    <row r="651" spans="1:7" ht="15" x14ac:dyDescent="0.25">
      <c r="A651" s="24">
        <f t="shared" si="13"/>
        <v>11</v>
      </c>
      <c r="B651" s="453"/>
      <c r="C651" s="106" t="s">
        <v>426</v>
      </c>
      <c r="D651" s="159"/>
      <c r="E651" s="157"/>
      <c r="F651" s="2"/>
      <c r="G651" s="91"/>
    </row>
    <row r="652" spans="1:7" ht="15" x14ac:dyDescent="0.25">
      <c r="A652" s="24">
        <f t="shared" si="13"/>
        <v>12</v>
      </c>
      <c r="B652" s="453"/>
      <c r="C652" s="106" t="s">
        <v>427</v>
      </c>
      <c r="D652" s="159"/>
      <c r="E652" s="157"/>
      <c r="F652" s="2"/>
      <c r="G652" s="91"/>
    </row>
    <row r="653" spans="1:7" ht="15" x14ac:dyDescent="0.25">
      <c r="A653" s="24">
        <f t="shared" si="13"/>
        <v>13</v>
      </c>
      <c r="B653" s="453"/>
      <c r="C653" s="106" t="s">
        <v>335</v>
      </c>
      <c r="D653" s="159"/>
      <c r="E653" s="157"/>
      <c r="F653" s="2"/>
      <c r="G653" s="91"/>
    </row>
    <row r="654" spans="1:7" ht="15" x14ac:dyDescent="0.25">
      <c r="A654" s="24">
        <f t="shared" si="13"/>
        <v>14</v>
      </c>
      <c r="B654" s="454"/>
      <c r="C654" s="106" t="s">
        <v>428</v>
      </c>
      <c r="D654" s="159"/>
      <c r="E654" s="157"/>
      <c r="F654" s="2"/>
      <c r="G654" s="91"/>
    </row>
    <row r="655" spans="1:7" ht="15" x14ac:dyDescent="0.25">
      <c r="A655" s="24">
        <f t="shared" si="13"/>
        <v>15</v>
      </c>
      <c r="B655" s="452" t="s">
        <v>429</v>
      </c>
      <c r="C655" s="106" t="s">
        <v>338</v>
      </c>
      <c r="D655" s="159"/>
      <c r="E655" s="157"/>
      <c r="F655" s="2"/>
      <c r="G655" s="91"/>
    </row>
    <row r="656" spans="1:7" ht="15" x14ac:dyDescent="0.25">
      <c r="A656" s="24">
        <f t="shared" si="13"/>
        <v>16</v>
      </c>
      <c r="B656" s="453"/>
      <c r="C656" s="106" t="s">
        <v>339</v>
      </c>
      <c r="D656" s="159"/>
      <c r="E656" s="157"/>
      <c r="F656" s="2"/>
      <c r="G656" s="91"/>
    </row>
    <row r="657" spans="1:7" ht="15" x14ac:dyDescent="0.25">
      <c r="A657" s="24">
        <f t="shared" si="13"/>
        <v>17</v>
      </c>
      <c r="B657" s="453"/>
      <c r="C657" s="106" t="s">
        <v>340</v>
      </c>
      <c r="D657" s="159"/>
      <c r="E657" s="157"/>
      <c r="F657" s="2"/>
      <c r="G657" s="91"/>
    </row>
    <row r="658" spans="1:7" ht="15" x14ac:dyDescent="0.25">
      <c r="A658" s="24">
        <f t="shared" si="13"/>
        <v>18</v>
      </c>
      <c r="B658" s="453"/>
      <c r="C658" s="106" t="s">
        <v>341</v>
      </c>
      <c r="D658" s="159"/>
      <c r="E658" s="157"/>
      <c r="F658" s="2"/>
      <c r="G658" s="91"/>
    </row>
    <row r="659" spans="1:7" ht="15" x14ac:dyDescent="0.25">
      <c r="A659" s="24">
        <f t="shared" si="13"/>
        <v>19</v>
      </c>
      <c r="B659" s="453"/>
      <c r="C659" s="106" t="s">
        <v>430</v>
      </c>
      <c r="D659" s="159"/>
      <c r="E659" s="157"/>
      <c r="F659" s="2"/>
      <c r="G659" s="91"/>
    </row>
    <row r="660" spans="1:7" ht="15" x14ac:dyDescent="0.25">
      <c r="A660" s="24">
        <f t="shared" si="13"/>
        <v>20</v>
      </c>
      <c r="B660" s="453"/>
      <c r="C660" s="106" t="s">
        <v>342</v>
      </c>
      <c r="D660" s="159"/>
      <c r="E660" s="157"/>
      <c r="F660" s="2"/>
      <c r="G660" s="91"/>
    </row>
    <row r="661" spans="1:7" ht="15" x14ac:dyDescent="0.25">
      <c r="A661" s="24">
        <f t="shared" si="13"/>
        <v>21</v>
      </c>
      <c r="B661" s="453"/>
      <c r="C661" s="106" t="s">
        <v>431</v>
      </c>
      <c r="D661" s="159"/>
      <c r="E661" s="157"/>
      <c r="F661" s="2"/>
      <c r="G661" s="91"/>
    </row>
    <row r="662" spans="1:7" ht="15" x14ac:dyDescent="0.25">
      <c r="A662" s="24">
        <f t="shared" si="13"/>
        <v>22</v>
      </c>
      <c r="B662" s="453"/>
      <c r="C662" s="106" t="s">
        <v>432</v>
      </c>
      <c r="D662" s="159"/>
      <c r="E662" s="157"/>
      <c r="F662" s="2"/>
      <c r="G662" s="91"/>
    </row>
    <row r="663" spans="1:7" ht="15" x14ac:dyDescent="0.25">
      <c r="A663" s="24">
        <f t="shared" si="13"/>
        <v>23</v>
      </c>
      <c r="B663" s="453"/>
      <c r="C663" s="106" t="s">
        <v>347</v>
      </c>
      <c r="D663" s="159"/>
      <c r="E663" s="157"/>
      <c r="F663" s="2"/>
      <c r="G663" s="91"/>
    </row>
    <row r="664" spans="1:7" ht="15" x14ac:dyDescent="0.25">
      <c r="A664" s="24">
        <f t="shared" si="13"/>
        <v>24</v>
      </c>
      <c r="B664" s="453"/>
      <c r="C664" s="106" t="s">
        <v>433</v>
      </c>
      <c r="D664" s="159"/>
      <c r="E664" s="157"/>
      <c r="F664" s="2"/>
      <c r="G664" s="91"/>
    </row>
    <row r="665" spans="1:7" ht="15" x14ac:dyDescent="0.25">
      <c r="A665" s="24">
        <f t="shared" si="13"/>
        <v>25</v>
      </c>
      <c r="B665" s="453"/>
      <c r="C665" s="106" t="s">
        <v>434</v>
      </c>
      <c r="D665" s="159"/>
      <c r="E665" s="157"/>
      <c r="F665" s="2"/>
      <c r="G665" s="91"/>
    </row>
    <row r="666" spans="1:7" ht="15" x14ac:dyDescent="0.25">
      <c r="A666" s="24">
        <f t="shared" si="13"/>
        <v>26</v>
      </c>
      <c r="B666" s="454"/>
      <c r="C666" s="106" t="s">
        <v>435</v>
      </c>
      <c r="D666" s="159"/>
      <c r="E666" s="157"/>
      <c r="F666" s="2"/>
      <c r="G666" s="91"/>
    </row>
    <row r="667" spans="1:7" ht="15" x14ac:dyDescent="0.25">
      <c r="A667" s="24">
        <f t="shared" si="13"/>
        <v>27</v>
      </c>
      <c r="B667" s="455" t="s">
        <v>312</v>
      </c>
      <c r="C667" s="104" t="s">
        <v>436</v>
      </c>
      <c r="D667" s="159"/>
      <c r="E667" s="157"/>
      <c r="F667" s="2"/>
      <c r="G667" s="91"/>
    </row>
    <row r="668" spans="1:7" ht="30" x14ac:dyDescent="0.25">
      <c r="A668" s="24">
        <f t="shared" si="13"/>
        <v>28</v>
      </c>
      <c r="B668" s="456"/>
      <c r="C668" s="104" t="s">
        <v>437</v>
      </c>
      <c r="D668" s="159"/>
      <c r="E668" s="157"/>
      <c r="F668" s="2"/>
      <c r="G668" s="91"/>
    </row>
    <row r="669" spans="1:7" ht="15" x14ac:dyDescent="0.25">
      <c r="A669" s="24">
        <f t="shared" si="13"/>
        <v>29</v>
      </c>
      <c r="B669" s="456"/>
      <c r="C669" s="104" t="s">
        <v>438</v>
      </c>
      <c r="D669" s="159"/>
      <c r="E669" s="157"/>
      <c r="F669" s="2"/>
      <c r="G669" s="91"/>
    </row>
    <row r="670" spans="1:7" ht="15" x14ac:dyDescent="0.25">
      <c r="A670" s="24">
        <f t="shared" ref="A670:A691" si="14">+A669+1</f>
        <v>30</v>
      </c>
      <c r="B670" s="456"/>
      <c r="C670" s="104" t="s">
        <v>439</v>
      </c>
      <c r="D670" s="159"/>
      <c r="E670" s="157"/>
      <c r="F670" s="2"/>
      <c r="G670" s="91"/>
    </row>
    <row r="671" spans="1:7" ht="15" x14ac:dyDescent="0.25">
      <c r="A671" s="24">
        <f t="shared" si="14"/>
        <v>31</v>
      </c>
      <c r="B671" s="456"/>
      <c r="C671" s="104" t="s">
        <v>440</v>
      </c>
      <c r="D671" s="159"/>
      <c r="E671" s="157"/>
      <c r="F671" s="2"/>
      <c r="G671" s="91"/>
    </row>
    <row r="672" spans="1:7" ht="15" x14ac:dyDescent="0.25">
      <c r="A672" s="24">
        <f t="shared" si="14"/>
        <v>32</v>
      </c>
      <c r="B672" s="457"/>
      <c r="C672" s="104" t="s">
        <v>441</v>
      </c>
      <c r="D672" s="159"/>
      <c r="E672" s="157"/>
      <c r="F672" s="2"/>
      <c r="G672" s="91"/>
    </row>
    <row r="673" spans="1:7" ht="15" x14ac:dyDescent="0.25">
      <c r="A673" s="24">
        <f t="shared" si="14"/>
        <v>33</v>
      </c>
      <c r="B673" s="452" t="s">
        <v>71</v>
      </c>
      <c r="C673" s="100" t="s">
        <v>365</v>
      </c>
      <c r="D673" s="159"/>
      <c r="E673" s="157"/>
      <c r="F673" s="2"/>
      <c r="G673" s="91"/>
    </row>
    <row r="674" spans="1:7" ht="15" x14ac:dyDescent="0.25">
      <c r="A674" s="24">
        <f t="shared" si="14"/>
        <v>34</v>
      </c>
      <c r="B674" s="453"/>
      <c r="C674" s="100" t="s">
        <v>366</v>
      </c>
      <c r="D674" s="159"/>
      <c r="E674" s="157"/>
      <c r="F674" s="2"/>
      <c r="G674" s="91"/>
    </row>
    <row r="675" spans="1:7" ht="15" x14ac:dyDescent="0.25">
      <c r="A675" s="24">
        <f t="shared" si="14"/>
        <v>35</v>
      </c>
      <c r="B675" s="453"/>
      <c r="C675" s="100" t="s">
        <v>442</v>
      </c>
      <c r="D675" s="159"/>
      <c r="E675" s="157"/>
      <c r="F675" s="2"/>
      <c r="G675" s="91"/>
    </row>
    <row r="676" spans="1:7" ht="15" x14ac:dyDescent="0.25">
      <c r="A676" s="24">
        <f t="shared" si="14"/>
        <v>36</v>
      </c>
      <c r="B676" s="453"/>
      <c r="C676" s="100" t="s">
        <v>443</v>
      </c>
      <c r="D676" s="159"/>
      <c r="E676" s="157"/>
      <c r="F676" s="2"/>
      <c r="G676" s="91"/>
    </row>
    <row r="677" spans="1:7" ht="30" x14ac:dyDescent="0.25">
      <c r="A677" s="24">
        <f t="shared" si="14"/>
        <v>37</v>
      </c>
      <c r="B677" s="453"/>
      <c r="C677" s="100" t="s">
        <v>444</v>
      </c>
      <c r="D677" s="159"/>
      <c r="E677" s="157"/>
      <c r="F677" s="2"/>
      <c r="G677" s="91"/>
    </row>
    <row r="678" spans="1:7" ht="30" x14ac:dyDescent="0.25">
      <c r="A678" s="24">
        <f t="shared" si="14"/>
        <v>38</v>
      </c>
      <c r="B678" s="454"/>
      <c r="C678" s="100" t="s">
        <v>445</v>
      </c>
      <c r="D678" s="159"/>
      <c r="E678" s="157"/>
      <c r="F678" s="2"/>
      <c r="G678" s="91"/>
    </row>
    <row r="679" spans="1:7" ht="15" x14ac:dyDescent="0.25">
      <c r="A679" s="24">
        <f t="shared" si="14"/>
        <v>39</v>
      </c>
      <c r="B679" s="452" t="s">
        <v>316</v>
      </c>
      <c r="C679" s="100" t="s">
        <v>365</v>
      </c>
      <c r="D679" s="159"/>
      <c r="E679" s="157"/>
      <c r="F679" s="2"/>
      <c r="G679" s="91"/>
    </row>
    <row r="680" spans="1:7" ht="15" x14ac:dyDescent="0.25">
      <c r="A680" s="24">
        <f t="shared" si="14"/>
        <v>40</v>
      </c>
      <c r="B680" s="453"/>
      <c r="C680" s="100" t="s">
        <v>446</v>
      </c>
      <c r="D680" s="159"/>
      <c r="E680" s="157"/>
      <c r="F680" s="2"/>
      <c r="G680" s="91"/>
    </row>
    <row r="681" spans="1:7" ht="15" x14ac:dyDescent="0.25">
      <c r="A681" s="24">
        <f t="shared" si="14"/>
        <v>41</v>
      </c>
      <c r="B681" s="453"/>
      <c r="C681" s="100" t="s">
        <v>447</v>
      </c>
      <c r="D681" s="159"/>
      <c r="E681" s="157"/>
      <c r="F681" s="2"/>
      <c r="G681" s="91"/>
    </row>
    <row r="682" spans="1:7" ht="15" x14ac:dyDescent="0.25">
      <c r="A682" s="24">
        <f t="shared" si="14"/>
        <v>42</v>
      </c>
      <c r="B682" s="453"/>
      <c r="C682" s="100" t="s">
        <v>386</v>
      </c>
      <c r="D682" s="159"/>
      <c r="E682" s="157"/>
      <c r="F682" s="2"/>
      <c r="G682" s="91"/>
    </row>
    <row r="683" spans="1:7" ht="30" x14ac:dyDescent="0.25">
      <c r="A683" s="24">
        <f t="shared" si="14"/>
        <v>43</v>
      </c>
      <c r="B683" s="454"/>
      <c r="C683" s="100" t="s">
        <v>448</v>
      </c>
      <c r="D683" s="159"/>
      <c r="E683" s="157"/>
      <c r="F683" s="2"/>
      <c r="G683" s="91"/>
    </row>
    <row r="684" spans="1:7" ht="15" x14ac:dyDescent="0.25">
      <c r="A684" s="24">
        <f t="shared" si="14"/>
        <v>44</v>
      </c>
      <c r="B684" s="452" t="s">
        <v>72</v>
      </c>
      <c r="C684" s="100" t="s">
        <v>389</v>
      </c>
      <c r="D684" s="159"/>
      <c r="E684" s="157"/>
      <c r="F684" s="2"/>
      <c r="G684" s="91"/>
    </row>
    <row r="685" spans="1:7" ht="15" x14ac:dyDescent="0.25">
      <c r="A685" s="24">
        <f t="shared" si="14"/>
        <v>45</v>
      </c>
      <c r="B685" s="453"/>
      <c r="C685" s="100" t="s">
        <v>390</v>
      </c>
      <c r="D685" s="159"/>
      <c r="E685" s="157"/>
      <c r="F685" s="2"/>
      <c r="G685" s="91"/>
    </row>
    <row r="686" spans="1:7" ht="15" x14ac:dyDescent="0.25">
      <c r="A686" s="24">
        <f t="shared" si="14"/>
        <v>46</v>
      </c>
      <c r="B686" s="453"/>
      <c r="C686" s="100" t="s">
        <v>449</v>
      </c>
      <c r="D686" s="159"/>
      <c r="E686" s="157"/>
      <c r="F686" s="2"/>
      <c r="G686" s="91"/>
    </row>
    <row r="687" spans="1:7" ht="15" x14ac:dyDescent="0.25">
      <c r="A687" s="24">
        <f t="shared" si="14"/>
        <v>47</v>
      </c>
      <c r="B687" s="453"/>
      <c r="C687" s="100" t="s">
        <v>392</v>
      </c>
      <c r="D687" s="159"/>
      <c r="E687" s="157"/>
      <c r="F687" s="2"/>
      <c r="G687" s="91"/>
    </row>
    <row r="688" spans="1:7" ht="15" x14ac:dyDescent="0.25">
      <c r="A688" s="24">
        <f t="shared" si="14"/>
        <v>48</v>
      </c>
      <c r="B688" s="453"/>
      <c r="C688" s="100" t="s">
        <v>450</v>
      </c>
      <c r="D688" s="159"/>
      <c r="E688" s="157"/>
      <c r="F688" s="2"/>
      <c r="G688" s="91"/>
    </row>
    <row r="689" spans="1:7" ht="15" x14ac:dyDescent="0.25">
      <c r="A689" s="24">
        <f t="shared" si="14"/>
        <v>49</v>
      </c>
      <c r="B689" s="454"/>
      <c r="C689" s="100" t="s">
        <v>451</v>
      </c>
      <c r="D689" s="159"/>
      <c r="E689" s="157"/>
      <c r="F689" s="2"/>
      <c r="G689" s="91"/>
    </row>
    <row r="690" spans="1:7" ht="15" x14ac:dyDescent="0.25">
      <c r="A690" s="24">
        <f t="shared" si="14"/>
        <v>50</v>
      </c>
      <c r="B690" s="98" t="s">
        <v>317</v>
      </c>
      <c r="C690" s="100" t="s">
        <v>415</v>
      </c>
      <c r="D690" s="159"/>
      <c r="E690" s="157"/>
      <c r="F690" s="2"/>
      <c r="G690" s="91"/>
    </row>
    <row r="691" spans="1:7" ht="15.75" thickBot="1" x14ac:dyDescent="0.3">
      <c r="A691" s="24">
        <f t="shared" si="14"/>
        <v>51</v>
      </c>
      <c r="B691" s="98" t="s">
        <v>319</v>
      </c>
      <c r="C691" s="100" t="s">
        <v>416</v>
      </c>
      <c r="D691" s="159"/>
      <c r="E691" s="157"/>
      <c r="F691" s="2"/>
      <c r="G691" s="91"/>
    </row>
    <row r="692" spans="1:7" ht="13.5" thickBot="1" x14ac:dyDescent="0.3">
      <c r="A692" s="48" t="s">
        <v>453</v>
      </c>
      <c r="B692" s="113" t="s">
        <v>69</v>
      </c>
      <c r="C692" s="115" t="s">
        <v>454</v>
      </c>
      <c r="D692" s="92">
        <v>10</v>
      </c>
      <c r="E692" s="345" t="str">
        <f>C692</f>
        <v>ACCESS POINT TIPO 3</v>
      </c>
      <c r="F692" s="401"/>
      <c r="G692" s="346"/>
    </row>
    <row r="693" spans="1:7" ht="30" x14ac:dyDescent="0.25">
      <c r="A693" s="118">
        <v>1</v>
      </c>
      <c r="B693" s="121" t="s">
        <v>307</v>
      </c>
      <c r="C693" s="298" t="s">
        <v>320</v>
      </c>
      <c r="D693" s="403"/>
      <c r="E693" s="157"/>
      <c r="F693" s="2"/>
      <c r="G693" s="91"/>
    </row>
    <row r="694" spans="1:7" ht="15" x14ac:dyDescent="0.25">
      <c r="A694" s="118">
        <v>2</v>
      </c>
      <c r="B694" s="121" t="s">
        <v>308</v>
      </c>
      <c r="C694" s="123" t="s">
        <v>455</v>
      </c>
      <c r="D694" s="212"/>
      <c r="E694" s="157"/>
      <c r="F694" s="2"/>
      <c r="G694" s="91"/>
    </row>
    <row r="695" spans="1:7" ht="75" customHeight="1" x14ac:dyDescent="0.25">
      <c r="A695" s="118">
        <v>3</v>
      </c>
      <c r="B695" s="121" t="s">
        <v>309</v>
      </c>
      <c r="C695" s="298" t="s">
        <v>456</v>
      </c>
      <c r="D695" s="403"/>
      <c r="E695" s="157"/>
      <c r="F695" s="2"/>
      <c r="G695" s="91"/>
    </row>
    <row r="696" spans="1:7" ht="15" x14ac:dyDescent="0.25">
      <c r="A696" s="118">
        <v>4</v>
      </c>
      <c r="B696" s="122" t="s">
        <v>198</v>
      </c>
      <c r="C696" s="124" t="s">
        <v>421</v>
      </c>
      <c r="D696" s="212"/>
      <c r="E696" s="157"/>
      <c r="F696" s="2"/>
      <c r="G696" s="91"/>
    </row>
    <row r="697" spans="1:7" ht="15" x14ac:dyDescent="0.25">
      <c r="A697" s="118">
        <v>5</v>
      </c>
      <c r="B697" s="463" t="s">
        <v>310</v>
      </c>
      <c r="C697" s="217" t="s">
        <v>324</v>
      </c>
      <c r="D697" s="209"/>
      <c r="E697" s="157"/>
      <c r="F697" s="2"/>
      <c r="G697" s="91"/>
    </row>
    <row r="698" spans="1:7" ht="15" x14ac:dyDescent="0.25">
      <c r="A698" s="118">
        <v>6</v>
      </c>
      <c r="B698" s="464"/>
      <c r="C698" s="163" t="s">
        <v>325</v>
      </c>
      <c r="D698" s="207"/>
      <c r="E698" s="157"/>
      <c r="F698" s="2"/>
      <c r="G698" s="91"/>
    </row>
    <row r="699" spans="1:7" ht="15" x14ac:dyDescent="0.25">
      <c r="A699" s="118">
        <v>7</v>
      </c>
      <c r="B699" s="464"/>
      <c r="C699" s="163" t="s">
        <v>423</v>
      </c>
      <c r="D699" s="207"/>
      <c r="E699" s="157"/>
      <c r="F699" s="2"/>
      <c r="G699" s="91"/>
    </row>
    <row r="700" spans="1:7" ht="15" x14ac:dyDescent="0.25">
      <c r="A700" s="118">
        <v>8</v>
      </c>
      <c r="B700" s="464"/>
      <c r="C700" s="163" t="s">
        <v>457</v>
      </c>
      <c r="D700" s="207"/>
      <c r="E700" s="157"/>
      <c r="F700" s="2"/>
      <c r="G700" s="91"/>
    </row>
    <row r="701" spans="1:7" ht="15" x14ac:dyDescent="0.25">
      <c r="A701" s="118">
        <v>9</v>
      </c>
      <c r="B701" s="464"/>
      <c r="C701" s="163" t="s">
        <v>458</v>
      </c>
      <c r="D701" s="207"/>
      <c r="E701" s="157"/>
      <c r="F701" s="2"/>
      <c r="G701" s="91"/>
    </row>
    <row r="702" spans="1:7" ht="15" x14ac:dyDescent="0.25">
      <c r="A702" s="118">
        <v>10</v>
      </c>
      <c r="B702" s="464"/>
      <c r="C702" s="163" t="s">
        <v>459</v>
      </c>
      <c r="D702" s="207"/>
      <c r="E702" s="157"/>
      <c r="F702" s="2"/>
      <c r="G702" s="91"/>
    </row>
    <row r="703" spans="1:7" ht="15" x14ac:dyDescent="0.25">
      <c r="A703" s="118">
        <v>11</v>
      </c>
      <c r="B703" s="464"/>
      <c r="C703" s="163" t="s">
        <v>331</v>
      </c>
      <c r="D703" s="207"/>
      <c r="E703" s="157"/>
      <c r="F703" s="2"/>
      <c r="G703" s="91"/>
    </row>
    <row r="704" spans="1:7" ht="15" x14ac:dyDescent="0.25">
      <c r="A704" s="118">
        <v>12</v>
      </c>
      <c r="B704" s="464"/>
      <c r="C704" s="163" t="s">
        <v>460</v>
      </c>
      <c r="D704" s="207"/>
      <c r="E704" s="157"/>
      <c r="F704" s="2"/>
      <c r="G704" s="91"/>
    </row>
    <row r="705" spans="1:7" ht="15" x14ac:dyDescent="0.25">
      <c r="A705" s="118">
        <v>13</v>
      </c>
      <c r="B705" s="464"/>
      <c r="C705" s="163" t="s">
        <v>427</v>
      </c>
      <c r="D705" s="207"/>
      <c r="E705" s="157"/>
      <c r="F705" s="2"/>
      <c r="G705" s="91"/>
    </row>
    <row r="706" spans="1:7" ht="15" x14ac:dyDescent="0.25">
      <c r="A706" s="118">
        <v>14</v>
      </c>
      <c r="B706" s="464"/>
      <c r="C706" s="163" t="s">
        <v>335</v>
      </c>
      <c r="D706" s="207"/>
      <c r="E706" s="157"/>
      <c r="F706" s="2"/>
      <c r="G706" s="91"/>
    </row>
    <row r="707" spans="1:7" ht="15" x14ac:dyDescent="0.25">
      <c r="A707" s="118">
        <v>15</v>
      </c>
      <c r="B707" s="465"/>
      <c r="C707" s="164" t="s">
        <v>336</v>
      </c>
      <c r="D707" s="208"/>
      <c r="E707" s="157"/>
      <c r="F707" s="2"/>
      <c r="G707" s="91"/>
    </row>
    <row r="708" spans="1:7" ht="15" x14ac:dyDescent="0.25">
      <c r="A708" s="118">
        <v>16</v>
      </c>
      <c r="B708" s="463" t="s">
        <v>429</v>
      </c>
      <c r="C708" s="217" t="s">
        <v>338</v>
      </c>
      <c r="D708" s="209"/>
      <c r="E708" s="157"/>
      <c r="F708" s="2"/>
      <c r="G708" s="91"/>
    </row>
    <row r="709" spans="1:7" ht="15" x14ac:dyDescent="0.25">
      <c r="A709" s="118">
        <v>17</v>
      </c>
      <c r="B709" s="464"/>
      <c r="C709" s="163" t="s">
        <v>339</v>
      </c>
      <c r="D709" s="207"/>
      <c r="E709" s="157"/>
      <c r="F709" s="2"/>
      <c r="G709" s="91"/>
    </row>
    <row r="710" spans="1:7" ht="15" x14ac:dyDescent="0.25">
      <c r="A710" s="118">
        <v>18</v>
      </c>
      <c r="B710" s="464"/>
      <c r="C710" s="163" t="s">
        <v>340</v>
      </c>
      <c r="D710" s="207"/>
      <c r="E710" s="157"/>
      <c r="F710" s="2"/>
      <c r="G710" s="91"/>
    </row>
    <row r="711" spans="1:7" ht="15" x14ac:dyDescent="0.25">
      <c r="A711" s="118">
        <v>19</v>
      </c>
      <c r="B711" s="464"/>
      <c r="C711" s="163" t="s">
        <v>341</v>
      </c>
      <c r="D711" s="207"/>
      <c r="E711" s="157"/>
      <c r="F711" s="2"/>
      <c r="G711" s="91"/>
    </row>
    <row r="712" spans="1:7" ht="15" x14ac:dyDescent="0.25">
      <c r="A712" s="118">
        <v>20</v>
      </c>
      <c r="B712" s="464"/>
      <c r="C712" s="163" t="s">
        <v>430</v>
      </c>
      <c r="D712" s="207"/>
      <c r="E712" s="157"/>
      <c r="F712" s="2"/>
      <c r="G712" s="91"/>
    </row>
    <row r="713" spans="1:7" ht="15" x14ac:dyDescent="0.25">
      <c r="A713" s="118">
        <v>21</v>
      </c>
      <c r="B713" s="464"/>
      <c r="C713" s="163" t="s">
        <v>342</v>
      </c>
      <c r="D713" s="207"/>
      <c r="E713" s="157"/>
      <c r="F713" s="2"/>
      <c r="G713" s="91"/>
    </row>
    <row r="714" spans="1:7" ht="15" x14ac:dyDescent="0.25">
      <c r="A714" s="118">
        <v>22</v>
      </c>
      <c r="B714" s="464"/>
      <c r="C714" s="163" t="s">
        <v>343</v>
      </c>
      <c r="D714" s="207"/>
      <c r="E714" s="157"/>
      <c r="F714" s="2"/>
      <c r="G714" s="91"/>
    </row>
    <row r="715" spans="1:7" ht="15" x14ac:dyDescent="0.25">
      <c r="A715" s="118">
        <v>23</v>
      </c>
      <c r="B715" s="464"/>
      <c r="C715" s="163" t="s">
        <v>432</v>
      </c>
      <c r="D715" s="207"/>
      <c r="E715" s="157"/>
      <c r="F715" s="2"/>
      <c r="G715" s="91"/>
    </row>
    <row r="716" spans="1:7" ht="15" x14ac:dyDescent="0.25">
      <c r="A716" s="118">
        <v>24</v>
      </c>
      <c r="B716" s="464"/>
      <c r="C716" s="163" t="s">
        <v>347</v>
      </c>
      <c r="D716" s="207"/>
      <c r="E716" s="157"/>
      <c r="F716" s="2"/>
      <c r="G716" s="91"/>
    </row>
    <row r="717" spans="1:7" ht="15" x14ac:dyDescent="0.25">
      <c r="A717" s="118">
        <v>25</v>
      </c>
      <c r="B717" s="464"/>
      <c r="C717" s="163" t="s">
        <v>433</v>
      </c>
      <c r="D717" s="207"/>
      <c r="E717" s="157"/>
      <c r="F717" s="2"/>
      <c r="G717" s="91"/>
    </row>
    <row r="718" spans="1:7" ht="15" x14ac:dyDescent="0.25">
      <c r="A718" s="118">
        <v>26</v>
      </c>
      <c r="B718" s="465"/>
      <c r="C718" s="164" t="s">
        <v>435</v>
      </c>
      <c r="D718" s="208"/>
      <c r="E718" s="157"/>
      <c r="F718" s="2"/>
      <c r="G718" s="91"/>
    </row>
    <row r="719" spans="1:7" ht="15" x14ac:dyDescent="0.25">
      <c r="A719" s="118">
        <v>27</v>
      </c>
      <c r="B719" s="410" t="s">
        <v>312</v>
      </c>
      <c r="C719" s="217" t="s">
        <v>436</v>
      </c>
      <c r="D719" s="209"/>
      <c r="E719" s="157"/>
      <c r="F719" s="2"/>
      <c r="G719" s="91"/>
    </row>
    <row r="720" spans="1:7" ht="30" x14ac:dyDescent="0.25">
      <c r="A720" s="118">
        <v>28</v>
      </c>
      <c r="B720" s="411"/>
      <c r="C720" s="163" t="s">
        <v>461</v>
      </c>
      <c r="D720" s="207"/>
      <c r="E720" s="157"/>
      <c r="F720" s="2"/>
      <c r="G720" s="91"/>
    </row>
    <row r="721" spans="1:7" ht="15" x14ac:dyDescent="0.25">
      <c r="A721" s="118">
        <v>29</v>
      </c>
      <c r="B721" s="411"/>
      <c r="C721" s="163" t="s">
        <v>711</v>
      </c>
      <c r="D721" s="207"/>
      <c r="E721" s="157"/>
      <c r="F721" s="2"/>
      <c r="G721" s="91"/>
    </row>
    <row r="722" spans="1:7" ht="15" x14ac:dyDescent="0.25">
      <c r="A722" s="118">
        <v>30</v>
      </c>
      <c r="B722" s="411"/>
      <c r="C722" s="163" t="s">
        <v>713</v>
      </c>
      <c r="D722" s="207"/>
      <c r="E722" s="157"/>
      <c r="F722" s="2"/>
      <c r="G722" s="91"/>
    </row>
    <row r="723" spans="1:7" ht="15" x14ac:dyDescent="0.25">
      <c r="A723" s="118">
        <v>31</v>
      </c>
      <c r="B723" s="411"/>
      <c r="C723" s="163" t="s">
        <v>712</v>
      </c>
      <c r="D723" s="207"/>
      <c r="E723" s="157"/>
      <c r="F723" s="2"/>
      <c r="G723" s="91"/>
    </row>
    <row r="724" spans="1:7" ht="15" x14ac:dyDescent="0.25">
      <c r="A724" s="118">
        <v>32</v>
      </c>
      <c r="B724" s="412"/>
      <c r="C724" s="164" t="s">
        <v>462</v>
      </c>
      <c r="D724" s="208"/>
      <c r="E724" s="157"/>
      <c r="F724" s="2"/>
      <c r="G724" s="91"/>
    </row>
    <row r="725" spans="1:7" ht="15" x14ac:dyDescent="0.25">
      <c r="A725" s="118">
        <v>33</v>
      </c>
      <c r="B725" s="410" t="s">
        <v>71</v>
      </c>
      <c r="C725" s="217" t="s">
        <v>365</v>
      </c>
      <c r="D725" s="209"/>
      <c r="E725" s="157"/>
      <c r="F725" s="2"/>
      <c r="G725" s="91"/>
    </row>
    <row r="726" spans="1:7" ht="15" x14ac:dyDescent="0.25">
      <c r="A726" s="118">
        <v>34</v>
      </c>
      <c r="B726" s="411"/>
      <c r="C726" s="163" t="s">
        <v>366</v>
      </c>
      <c r="D726" s="207"/>
      <c r="E726" s="157"/>
      <c r="F726" s="2"/>
      <c r="G726" s="91"/>
    </row>
    <row r="727" spans="1:7" ht="15" x14ac:dyDescent="0.25">
      <c r="A727" s="118">
        <v>35</v>
      </c>
      <c r="B727" s="411"/>
      <c r="C727" s="163" t="s">
        <v>442</v>
      </c>
      <c r="D727" s="207"/>
      <c r="E727" s="157"/>
      <c r="F727" s="2"/>
      <c r="G727" s="91"/>
    </row>
    <row r="728" spans="1:7" ht="15" x14ac:dyDescent="0.25">
      <c r="A728" s="118">
        <v>36</v>
      </c>
      <c r="B728" s="411"/>
      <c r="C728" s="163" t="s">
        <v>443</v>
      </c>
      <c r="D728" s="207"/>
      <c r="E728" s="157"/>
      <c r="F728" s="2"/>
      <c r="G728" s="91"/>
    </row>
    <row r="729" spans="1:7" ht="30" x14ac:dyDescent="0.25">
      <c r="A729" s="118">
        <v>37</v>
      </c>
      <c r="B729" s="411"/>
      <c r="C729" s="163" t="s">
        <v>444</v>
      </c>
      <c r="D729" s="207"/>
      <c r="E729" s="157"/>
      <c r="F729" s="2"/>
      <c r="G729" s="91"/>
    </row>
    <row r="730" spans="1:7" ht="30" x14ac:dyDescent="0.25">
      <c r="A730" s="118">
        <v>38</v>
      </c>
      <c r="B730" s="412"/>
      <c r="C730" s="164" t="s">
        <v>445</v>
      </c>
      <c r="D730" s="208"/>
      <c r="E730" s="157"/>
      <c r="F730" s="2"/>
      <c r="G730" s="91"/>
    </row>
    <row r="731" spans="1:7" ht="15" x14ac:dyDescent="0.25">
      <c r="A731" s="118">
        <v>39</v>
      </c>
      <c r="B731" s="410" t="s">
        <v>316</v>
      </c>
      <c r="C731" s="217" t="s">
        <v>365</v>
      </c>
      <c r="D731" s="209"/>
      <c r="E731" s="157"/>
      <c r="F731" s="2"/>
      <c r="G731" s="91"/>
    </row>
    <row r="732" spans="1:7" ht="15" x14ac:dyDescent="0.25">
      <c r="A732" s="118">
        <v>40</v>
      </c>
      <c r="B732" s="411"/>
      <c r="C732" s="163" t="s">
        <v>446</v>
      </c>
      <c r="D732" s="207"/>
      <c r="E732" s="157"/>
      <c r="F732" s="2"/>
      <c r="G732" s="91"/>
    </row>
    <row r="733" spans="1:7" ht="15" x14ac:dyDescent="0.25">
      <c r="A733" s="118">
        <v>41</v>
      </c>
      <c r="B733" s="411"/>
      <c r="C733" s="163" t="s">
        <v>447</v>
      </c>
      <c r="D733" s="207"/>
      <c r="E733" s="157"/>
      <c r="F733" s="2"/>
      <c r="G733" s="91"/>
    </row>
    <row r="734" spans="1:7" ht="15" x14ac:dyDescent="0.25">
      <c r="A734" s="118">
        <v>42</v>
      </c>
      <c r="B734" s="411"/>
      <c r="C734" s="163" t="s">
        <v>386</v>
      </c>
      <c r="D734" s="207"/>
      <c r="E734" s="157"/>
      <c r="F734" s="2"/>
      <c r="G734" s="91"/>
    </row>
    <row r="735" spans="1:7" ht="30" x14ac:dyDescent="0.25">
      <c r="A735" s="118">
        <v>43</v>
      </c>
      <c r="B735" s="412"/>
      <c r="C735" s="164" t="s">
        <v>448</v>
      </c>
      <c r="D735" s="208"/>
      <c r="E735" s="157"/>
      <c r="F735" s="2"/>
      <c r="G735" s="91"/>
    </row>
    <row r="736" spans="1:7" ht="15" x14ac:dyDescent="0.25">
      <c r="A736" s="118">
        <v>44</v>
      </c>
      <c r="B736" s="410" t="s">
        <v>72</v>
      </c>
      <c r="C736" s="217" t="s">
        <v>389</v>
      </c>
      <c r="D736" s="209"/>
      <c r="E736" s="157"/>
      <c r="F736" s="2"/>
      <c r="G736" s="91"/>
    </row>
    <row r="737" spans="1:7" ht="15" x14ac:dyDescent="0.25">
      <c r="A737" s="118">
        <v>45</v>
      </c>
      <c r="B737" s="411"/>
      <c r="C737" s="163" t="s">
        <v>390</v>
      </c>
      <c r="D737" s="207"/>
      <c r="E737" s="157"/>
      <c r="F737" s="2"/>
      <c r="G737" s="91"/>
    </row>
    <row r="738" spans="1:7" ht="15" x14ac:dyDescent="0.25">
      <c r="A738" s="118">
        <v>46</v>
      </c>
      <c r="B738" s="411"/>
      <c r="C738" s="163" t="s">
        <v>449</v>
      </c>
      <c r="D738" s="207"/>
      <c r="E738" s="157"/>
      <c r="F738" s="2"/>
      <c r="G738" s="91"/>
    </row>
    <row r="739" spans="1:7" ht="15" x14ac:dyDescent="0.25">
      <c r="A739" s="118">
        <v>47</v>
      </c>
      <c r="B739" s="411"/>
      <c r="C739" s="163" t="s">
        <v>392</v>
      </c>
      <c r="D739" s="207"/>
      <c r="E739" s="157"/>
      <c r="F739" s="2"/>
      <c r="G739" s="91"/>
    </row>
    <row r="740" spans="1:7" ht="15" x14ac:dyDescent="0.25">
      <c r="A740" s="118">
        <v>48</v>
      </c>
      <c r="B740" s="411"/>
      <c r="C740" s="163" t="s">
        <v>450</v>
      </c>
      <c r="D740" s="207"/>
      <c r="E740" s="157"/>
      <c r="F740" s="2"/>
      <c r="G740" s="91"/>
    </row>
    <row r="741" spans="1:7" ht="15" x14ac:dyDescent="0.25">
      <c r="A741" s="118">
        <v>49</v>
      </c>
      <c r="B741" s="412"/>
      <c r="C741" s="164" t="s">
        <v>451</v>
      </c>
      <c r="D741" s="208"/>
      <c r="E741" s="157"/>
      <c r="F741" s="2"/>
      <c r="G741" s="91"/>
    </row>
    <row r="742" spans="1:7" ht="15" x14ac:dyDescent="0.25">
      <c r="A742" s="118">
        <v>50</v>
      </c>
      <c r="B742" s="121" t="s">
        <v>317</v>
      </c>
      <c r="C742" s="123" t="s">
        <v>415</v>
      </c>
      <c r="D742" s="212"/>
      <c r="E742" s="157"/>
      <c r="F742" s="2"/>
      <c r="G742" s="91"/>
    </row>
    <row r="743" spans="1:7" ht="15.75" thickBot="1" x14ac:dyDescent="0.3">
      <c r="A743" s="118">
        <v>51</v>
      </c>
      <c r="B743" s="121" t="s">
        <v>319</v>
      </c>
      <c r="C743" s="123" t="s">
        <v>416</v>
      </c>
      <c r="D743" s="212"/>
      <c r="E743" s="157"/>
      <c r="F743" s="2"/>
      <c r="G743" s="91"/>
    </row>
    <row r="744" spans="1:7" ht="13.5" thickBot="1" x14ac:dyDescent="0.3">
      <c r="A744" s="31">
        <v>2</v>
      </c>
      <c r="B744" s="402" t="s">
        <v>704</v>
      </c>
      <c r="C744" s="374"/>
      <c r="D744" s="216">
        <f>+D745</f>
        <v>1</v>
      </c>
      <c r="E744" s="334" t="str">
        <f>B744</f>
        <v>SOLUCIÓN DE CONTROL DE ACCESO A LA RED</v>
      </c>
      <c r="F744" s="391"/>
      <c r="G744" s="335"/>
    </row>
    <row r="745" spans="1:7" ht="13.5" thickBot="1" x14ac:dyDescent="0.3">
      <c r="A745" s="49" t="s">
        <v>16</v>
      </c>
      <c r="B745" s="462" t="s">
        <v>705</v>
      </c>
      <c r="C745" s="462"/>
      <c r="D745" s="30">
        <f>+D746</f>
        <v>1</v>
      </c>
      <c r="E745" s="396" t="s">
        <v>17</v>
      </c>
      <c r="F745" s="396"/>
      <c r="G745" s="397"/>
    </row>
    <row r="746" spans="1:7" ht="13.5" thickBot="1" x14ac:dyDescent="0.3">
      <c r="A746" s="47" t="s">
        <v>18</v>
      </c>
      <c r="B746" s="112" t="s">
        <v>70</v>
      </c>
      <c r="C746" s="102" t="s">
        <v>706</v>
      </c>
      <c r="D746" s="92">
        <v>1</v>
      </c>
      <c r="E746" s="398" t="s">
        <v>30</v>
      </c>
      <c r="F746" s="398"/>
      <c r="G746" s="399"/>
    </row>
    <row r="747" spans="1:7" ht="25.5" customHeight="1" x14ac:dyDescent="0.25">
      <c r="A747" s="190">
        <v>1</v>
      </c>
      <c r="B747" s="378" t="s">
        <v>273</v>
      </c>
      <c r="C747" s="379" t="s">
        <v>855</v>
      </c>
      <c r="D747" s="380"/>
      <c r="E747" s="375" t="s">
        <v>25</v>
      </c>
      <c r="F747" s="2" t="s">
        <v>26</v>
      </c>
      <c r="G747" s="376" t="s">
        <v>27</v>
      </c>
    </row>
    <row r="748" spans="1:7" ht="12.75" customHeight="1" x14ac:dyDescent="0.25">
      <c r="A748" s="117">
        <f>+A747+1</f>
        <v>2</v>
      </c>
      <c r="B748" s="340"/>
      <c r="C748" s="381" t="s">
        <v>856</v>
      </c>
      <c r="D748" s="382"/>
      <c r="E748" s="332"/>
      <c r="F748" s="2"/>
      <c r="G748" s="377"/>
    </row>
    <row r="749" spans="1:7" ht="12.75" customHeight="1" x14ac:dyDescent="0.25">
      <c r="A749" s="117">
        <f t="shared" ref="A749:A796" si="15">+A748+1</f>
        <v>3</v>
      </c>
      <c r="B749" s="341"/>
      <c r="C749" s="383" t="s">
        <v>857</v>
      </c>
      <c r="D749" s="384"/>
      <c r="E749" s="332"/>
      <c r="F749" s="2"/>
      <c r="G749" s="377"/>
    </row>
    <row r="750" spans="1:7" ht="12.75" customHeight="1" x14ac:dyDescent="0.25">
      <c r="A750" s="117">
        <f t="shared" si="15"/>
        <v>4</v>
      </c>
      <c r="B750" s="339" t="s">
        <v>858</v>
      </c>
      <c r="C750" s="385" t="s">
        <v>851</v>
      </c>
      <c r="D750" s="386"/>
      <c r="E750" s="332"/>
      <c r="F750" s="2"/>
      <c r="G750" s="377"/>
    </row>
    <row r="751" spans="1:7" ht="12.75" customHeight="1" x14ac:dyDescent="0.25">
      <c r="A751" s="117">
        <f t="shared" si="15"/>
        <v>5</v>
      </c>
      <c r="B751" s="340"/>
      <c r="C751" s="381" t="s">
        <v>852</v>
      </c>
      <c r="D751" s="382"/>
      <c r="E751" s="332"/>
      <c r="F751" s="2"/>
      <c r="G751" s="377"/>
    </row>
    <row r="752" spans="1:7" ht="12.75" customHeight="1" x14ac:dyDescent="0.25">
      <c r="A752" s="117">
        <f t="shared" si="15"/>
        <v>6</v>
      </c>
      <c r="B752" s="340"/>
      <c r="C752" s="381" t="s">
        <v>853</v>
      </c>
      <c r="D752" s="382"/>
      <c r="E752" s="332"/>
      <c r="F752" s="2"/>
      <c r="G752" s="377"/>
    </row>
    <row r="753" spans="1:7" ht="12.75" customHeight="1" x14ac:dyDescent="0.25">
      <c r="A753" s="117">
        <f t="shared" si="15"/>
        <v>7</v>
      </c>
      <c r="B753" s="341"/>
      <c r="C753" s="383" t="s">
        <v>854</v>
      </c>
      <c r="D753" s="384"/>
      <c r="E753" s="332"/>
      <c r="F753" s="2"/>
      <c r="G753" s="377"/>
    </row>
    <row r="754" spans="1:7" ht="30" customHeight="1" x14ac:dyDescent="0.25">
      <c r="A754" s="117">
        <f t="shared" si="15"/>
        <v>8</v>
      </c>
      <c r="B754" s="339" t="s">
        <v>859</v>
      </c>
      <c r="C754" s="379" t="s">
        <v>860</v>
      </c>
      <c r="D754" s="380"/>
      <c r="E754" s="332"/>
      <c r="F754" s="2"/>
      <c r="G754" s="377"/>
    </row>
    <row r="755" spans="1:7" ht="12.75" customHeight="1" x14ac:dyDescent="0.25">
      <c r="A755" s="117">
        <f t="shared" si="15"/>
        <v>9</v>
      </c>
      <c r="B755" s="340"/>
      <c r="C755" s="218" t="s">
        <v>861</v>
      </c>
      <c r="D755" s="219"/>
      <c r="E755" s="332"/>
      <c r="F755" s="2"/>
      <c r="G755" s="377"/>
    </row>
    <row r="756" spans="1:7" ht="12.75" customHeight="1" x14ac:dyDescent="0.25">
      <c r="A756" s="117">
        <f t="shared" si="15"/>
        <v>10</v>
      </c>
      <c r="B756" s="340"/>
      <c r="C756" s="218" t="s">
        <v>862</v>
      </c>
      <c r="D756" s="219"/>
      <c r="E756" s="332"/>
      <c r="F756" s="2"/>
      <c r="G756" s="377"/>
    </row>
    <row r="757" spans="1:7" ht="12.75" customHeight="1" x14ac:dyDescent="0.25">
      <c r="A757" s="117">
        <f t="shared" si="15"/>
        <v>11</v>
      </c>
      <c r="B757" s="340"/>
      <c r="C757" s="381" t="s">
        <v>863</v>
      </c>
      <c r="D757" s="382"/>
      <c r="E757" s="332"/>
      <c r="F757" s="2"/>
      <c r="G757" s="377"/>
    </row>
    <row r="758" spans="1:7" ht="12.75" customHeight="1" x14ac:dyDescent="0.25">
      <c r="A758" s="117">
        <f t="shared" si="15"/>
        <v>12</v>
      </c>
      <c r="B758" s="341"/>
      <c r="C758" s="389" t="s">
        <v>864</v>
      </c>
      <c r="D758" s="390"/>
      <c r="E758" s="332"/>
      <c r="F758" s="2"/>
      <c r="G758" s="377"/>
    </row>
    <row r="759" spans="1:7" ht="12.75" customHeight="1" x14ac:dyDescent="0.25">
      <c r="A759" s="117">
        <f t="shared" si="15"/>
        <v>13</v>
      </c>
      <c r="B759" s="339" t="s">
        <v>865</v>
      </c>
      <c r="C759" s="191" t="s">
        <v>866</v>
      </c>
      <c r="D759" s="220"/>
      <c r="E759" s="332"/>
      <c r="F759" s="2"/>
      <c r="G759" s="377"/>
    </row>
    <row r="760" spans="1:7" ht="27" customHeight="1" x14ac:dyDescent="0.25">
      <c r="A760" s="117">
        <f t="shared" si="15"/>
        <v>14</v>
      </c>
      <c r="B760" s="340"/>
      <c r="C760" s="387" t="s">
        <v>867</v>
      </c>
      <c r="D760" s="388"/>
      <c r="E760" s="332"/>
      <c r="F760" s="2"/>
      <c r="G760" s="377"/>
    </row>
    <row r="761" spans="1:7" ht="32.25" customHeight="1" x14ac:dyDescent="0.25">
      <c r="A761" s="117">
        <f t="shared" si="15"/>
        <v>15</v>
      </c>
      <c r="B761" s="340"/>
      <c r="C761" s="387" t="s">
        <v>868</v>
      </c>
      <c r="D761" s="388"/>
      <c r="E761" s="332"/>
      <c r="F761" s="2"/>
      <c r="G761" s="377"/>
    </row>
    <row r="762" spans="1:7" ht="12.75" customHeight="1" x14ac:dyDescent="0.25">
      <c r="A762" s="117">
        <f t="shared" si="15"/>
        <v>16</v>
      </c>
      <c r="B762" s="340"/>
      <c r="C762" s="387" t="s">
        <v>869</v>
      </c>
      <c r="D762" s="388"/>
      <c r="E762" s="332"/>
      <c r="F762" s="2"/>
      <c r="G762" s="377"/>
    </row>
    <row r="763" spans="1:7" ht="25.5" customHeight="1" x14ac:dyDescent="0.25">
      <c r="A763" s="117">
        <f t="shared" si="15"/>
        <v>17</v>
      </c>
      <c r="B763" s="340"/>
      <c r="C763" s="387" t="s">
        <v>870</v>
      </c>
      <c r="D763" s="388"/>
      <c r="E763" s="332"/>
      <c r="F763" s="2"/>
      <c r="G763" s="377"/>
    </row>
    <row r="764" spans="1:7" ht="26.25" customHeight="1" x14ac:dyDescent="0.25">
      <c r="A764" s="117">
        <f t="shared" si="15"/>
        <v>18</v>
      </c>
      <c r="B764" s="340"/>
      <c r="C764" s="387" t="s">
        <v>871</v>
      </c>
      <c r="D764" s="388"/>
      <c r="E764" s="332"/>
      <c r="F764" s="2"/>
      <c r="G764" s="377"/>
    </row>
    <row r="765" spans="1:7" ht="26.25" customHeight="1" x14ac:dyDescent="0.25">
      <c r="A765" s="117">
        <f t="shared" si="15"/>
        <v>19</v>
      </c>
      <c r="B765" s="341"/>
      <c r="C765" s="389" t="s">
        <v>872</v>
      </c>
      <c r="D765" s="390"/>
      <c r="E765" s="332"/>
      <c r="F765" s="2"/>
      <c r="G765" s="377"/>
    </row>
    <row r="766" spans="1:7" ht="12.75" customHeight="1" x14ac:dyDescent="0.25">
      <c r="A766" s="117">
        <f t="shared" si="15"/>
        <v>20</v>
      </c>
      <c r="B766" s="339" t="s">
        <v>81</v>
      </c>
      <c r="C766" s="221" t="s">
        <v>873</v>
      </c>
      <c r="D766" s="220"/>
      <c r="E766" s="332"/>
      <c r="F766" s="2"/>
      <c r="G766" s="377"/>
    </row>
    <row r="767" spans="1:7" ht="12.75" customHeight="1" x14ac:dyDescent="0.25">
      <c r="A767" s="117">
        <f t="shared" si="15"/>
        <v>21</v>
      </c>
      <c r="B767" s="340"/>
      <c r="C767" s="218" t="s">
        <v>874</v>
      </c>
      <c r="D767" s="219"/>
      <c r="E767" s="332"/>
      <c r="F767" s="2"/>
      <c r="G767" s="377"/>
    </row>
    <row r="768" spans="1:7" ht="12.75" customHeight="1" x14ac:dyDescent="0.25">
      <c r="A768" s="117">
        <f t="shared" si="15"/>
        <v>22</v>
      </c>
      <c r="B768" s="340"/>
      <c r="C768" s="218" t="s">
        <v>875</v>
      </c>
      <c r="D768" s="219"/>
      <c r="E768" s="332"/>
      <c r="F768" s="2"/>
      <c r="G768" s="377"/>
    </row>
    <row r="769" spans="1:7" ht="12.75" customHeight="1" x14ac:dyDescent="0.25">
      <c r="A769" s="117">
        <f t="shared" si="15"/>
        <v>23</v>
      </c>
      <c r="B769" s="340"/>
      <c r="C769" s="218" t="s">
        <v>876</v>
      </c>
      <c r="D769" s="219"/>
      <c r="E769" s="332"/>
      <c r="F769" s="2"/>
      <c r="G769" s="377"/>
    </row>
    <row r="770" spans="1:7" ht="12.75" customHeight="1" x14ac:dyDescent="0.25">
      <c r="A770" s="117">
        <f t="shared" si="15"/>
        <v>24</v>
      </c>
      <c r="B770" s="340"/>
      <c r="C770" s="218" t="s">
        <v>877</v>
      </c>
      <c r="D770" s="219"/>
      <c r="E770" s="332"/>
      <c r="F770" s="2"/>
      <c r="G770" s="377"/>
    </row>
    <row r="771" spans="1:7" ht="12.75" customHeight="1" x14ac:dyDescent="0.25">
      <c r="A771" s="117">
        <f t="shared" si="15"/>
        <v>25</v>
      </c>
      <c r="B771" s="340"/>
      <c r="C771" s="218" t="s">
        <v>878</v>
      </c>
      <c r="D771" s="219"/>
      <c r="E771" s="332"/>
      <c r="F771" s="2"/>
      <c r="G771" s="377"/>
    </row>
    <row r="772" spans="1:7" ht="12.75" customHeight="1" x14ac:dyDescent="0.25">
      <c r="A772" s="117">
        <f t="shared" si="15"/>
        <v>26</v>
      </c>
      <c r="B772" s="340"/>
      <c r="C772" s="387" t="s">
        <v>879</v>
      </c>
      <c r="D772" s="388"/>
      <c r="E772" s="332"/>
      <c r="F772" s="2"/>
      <c r="G772" s="377"/>
    </row>
    <row r="773" spans="1:7" ht="26.25" customHeight="1" x14ac:dyDescent="0.25">
      <c r="A773" s="117">
        <f t="shared" si="15"/>
        <v>27</v>
      </c>
      <c r="B773" s="340"/>
      <c r="C773" s="387" t="s">
        <v>880</v>
      </c>
      <c r="D773" s="388"/>
      <c r="E773" s="332"/>
      <c r="F773" s="2"/>
      <c r="G773" s="377"/>
    </row>
    <row r="774" spans="1:7" ht="26.25" customHeight="1" x14ac:dyDescent="0.25">
      <c r="A774" s="117">
        <f t="shared" si="15"/>
        <v>28</v>
      </c>
      <c r="B774" s="340"/>
      <c r="C774" s="387" t="s">
        <v>881</v>
      </c>
      <c r="D774" s="388"/>
      <c r="E774" s="332"/>
      <c r="F774" s="2"/>
      <c r="G774" s="377"/>
    </row>
    <row r="775" spans="1:7" ht="30.75" customHeight="1" x14ac:dyDescent="0.25">
      <c r="A775" s="117">
        <f t="shared" si="15"/>
        <v>29</v>
      </c>
      <c r="B775" s="341"/>
      <c r="C775" s="389" t="s">
        <v>761</v>
      </c>
      <c r="D775" s="390"/>
      <c r="E775" s="332"/>
      <c r="F775" s="2"/>
      <c r="G775" s="377"/>
    </row>
    <row r="776" spans="1:7" ht="14.25" x14ac:dyDescent="0.25">
      <c r="A776" s="117">
        <f t="shared" si="15"/>
        <v>30</v>
      </c>
      <c r="B776" s="342" t="s">
        <v>882</v>
      </c>
      <c r="C776" s="385" t="s">
        <v>883</v>
      </c>
      <c r="D776" s="386"/>
      <c r="E776" s="332"/>
      <c r="F776" s="2"/>
      <c r="G776" s="377"/>
    </row>
    <row r="777" spans="1:7" ht="14.25" x14ac:dyDescent="0.25">
      <c r="A777" s="117">
        <f t="shared" si="15"/>
        <v>31</v>
      </c>
      <c r="B777" s="343"/>
      <c r="C777" s="381" t="s">
        <v>884</v>
      </c>
      <c r="D777" s="382"/>
      <c r="E777" s="332"/>
      <c r="F777" s="2"/>
      <c r="G777" s="377"/>
    </row>
    <row r="778" spans="1:7" ht="14.25" x14ac:dyDescent="0.25">
      <c r="A778" s="117">
        <f t="shared" si="15"/>
        <v>32</v>
      </c>
      <c r="B778" s="343"/>
      <c r="C778" s="381" t="s">
        <v>885</v>
      </c>
      <c r="D778" s="382"/>
      <c r="E778" s="332"/>
      <c r="F778" s="2"/>
      <c r="G778" s="377"/>
    </row>
    <row r="779" spans="1:7" ht="24.75" customHeight="1" x14ac:dyDescent="0.25">
      <c r="A779" s="117">
        <f t="shared" si="15"/>
        <v>33</v>
      </c>
      <c r="B779" s="343"/>
      <c r="C779" s="387" t="s">
        <v>886</v>
      </c>
      <c r="D779" s="388"/>
      <c r="E779" s="332"/>
      <c r="F779" s="2"/>
      <c r="G779" s="377"/>
    </row>
    <row r="780" spans="1:7" ht="14.25" x14ac:dyDescent="0.25">
      <c r="A780" s="117">
        <f t="shared" si="15"/>
        <v>34</v>
      </c>
      <c r="B780" s="344"/>
      <c r="C780" s="383" t="s">
        <v>887</v>
      </c>
      <c r="D780" s="384"/>
      <c r="E780" s="332"/>
      <c r="F780" s="2"/>
      <c r="G780" s="377"/>
    </row>
    <row r="781" spans="1:7" ht="14.25" x14ac:dyDescent="0.25">
      <c r="A781" s="117">
        <f t="shared" si="15"/>
        <v>35</v>
      </c>
      <c r="B781" s="339" t="s">
        <v>280</v>
      </c>
      <c r="C781" s="385" t="s">
        <v>888</v>
      </c>
      <c r="D781" s="386"/>
      <c r="E781" s="332"/>
      <c r="F781" s="2"/>
      <c r="G781" s="377"/>
    </row>
    <row r="782" spans="1:7" ht="29.25" customHeight="1" x14ac:dyDescent="0.25">
      <c r="A782" s="117">
        <f t="shared" si="15"/>
        <v>36</v>
      </c>
      <c r="B782" s="340"/>
      <c r="C782" s="387" t="s">
        <v>889</v>
      </c>
      <c r="D782" s="388"/>
      <c r="E782" s="332"/>
      <c r="F782" s="2"/>
      <c r="G782" s="377"/>
    </row>
    <row r="783" spans="1:7" ht="29.25" customHeight="1" x14ac:dyDescent="0.25">
      <c r="A783" s="117">
        <f t="shared" si="15"/>
        <v>37</v>
      </c>
      <c r="B783" s="340"/>
      <c r="C783" s="387" t="s">
        <v>890</v>
      </c>
      <c r="D783" s="388"/>
      <c r="E783" s="332"/>
      <c r="F783" s="2"/>
      <c r="G783" s="377"/>
    </row>
    <row r="784" spans="1:7" ht="29.25" customHeight="1" x14ac:dyDescent="0.25">
      <c r="A784" s="117">
        <f t="shared" si="15"/>
        <v>38</v>
      </c>
      <c r="B784" s="340"/>
      <c r="C784" s="387" t="s">
        <v>891</v>
      </c>
      <c r="D784" s="388"/>
      <c r="E784" s="332"/>
      <c r="F784" s="2"/>
      <c r="G784" s="377"/>
    </row>
    <row r="785" spans="1:7" ht="29.25" customHeight="1" x14ac:dyDescent="0.25">
      <c r="A785" s="117">
        <f t="shared" si="15"/>
        <v>39</v>
      </c>
      <c r="B785" s="340"/>
      <c r="C785" s="387" t="s">
        <v>892</v>
      </c>
      <c r="D785" s="388"/>
      <c r="E785" s="332"/>
      <c r="F785" s="2"/>
      <c r="G785" s="377"/>
    </row>
    <row r="786" spans="1:7" ht="14.25" x14ac:dyDescent="0.25">
      <c r="A786" s="117">
        <f t="shared" si="15"/>
        <v>40</v>
      </c>
      <c r="B786" s="340"/>
      <c r="C786" s="387" t="s">
        <v>893</v>
      </c>
      <c r="D786" s="388"/>
      <c r="E786" s="332"/>
      <c r="F786" s="2"/>
      <c r="G786" s="377"/>
    </row>
    <row r="787" spans="1:7" ht="14.25" x14ac:dyDescent="0.25">
      <c r="A787" s="117">
        <f t="shared" si="15"/>
        <v>41</v>
      </c>
      <c r="B787" s="340"/>
      <c r="C787" s="387" t="s">
        <v>894</v>
      </c>
      <c r="D787" s="388"/>
      <c r="E787" s="332"/>
      <c r="F787" s="2"/>
      <c r="G787" s="377"/>
    </row>
    <row r="788" spans="1:7" ht="29.25" customHeight="1" x14ac:dyDescent="0.25">
      <c r="A788" s="117">
        <f t="shared" si="15"/>
        <v>42</v>
      </c>
      <c r="B788" s="340"/>
      <c r="C788" s="387" t="s">
        <v>895</v>
      </c>
      <c r="D788" s="388"/>
      <c r="E788" s="332"/>
      <c r="F788" s="2"/>
      <c r="G788" s="377"/>
    </row>
    <row r="789" spans="1:7" ht="29.25" customHeight="1" x14ac:dyDescent="0.25">
      <c r="A789" s="117">
        <f t="shared" si="15"/>
        <v>43</v>
      </c>
      <c r="B789" s="340"/>
      <c r="C789" s="387" t="s">
        <v>896</v>
      </c>
      <c r="D789" s="388"/>
      <c r="E789" s="332"/>
      <c r="F789" s="2"/>
      <c r="G789" s="377"/>
    </row>
    <row r="790" spans="1:7" ht="14.25" x14ac:dyDescent="0.25">
      <c r="A790" s="117">
        <f t="shared" si="15"/>
        <v>44</v>
      </c>
      <c r="B790" s="341"/>
      <c r="C790" s="389" t="s">
        <v>897</v>
      </c>
      <c r="D790" s="390"/>
      <c r="E790" s="332"/>
      <c r="F790" s="2"/>
      <c r="G790" s="377"/>
    </row>
    <row r="791" spans="1:7" ht="29.25" customHeight="1" x14ac:dyDescent="0.25">
      <c r="A791" s="117">
        <f t="shared" si="15"/>
        <v>45</v>
      </c>
      <c r="B791" s="339" t="s">
        <v>898</v>
      </c>
      <c r="C791" s="379" t="s">
        <v>899</v>
      </c>
      <c r="D791" s="380"/>
      <c r="E791" s="332"/>
      <c r="F791" s="2"/>
      <c r="G791" s="377"/>
    </row>
    <row r="792" spans="1:7" ht="29.25" customHeight="1" x14ac:dyDescent="0.25">
      <c r="A792" s="117">
        <f t="shared" si="15"/>
        <v>46</v>
      </c>
      <c r="B792" s="340"/>
      <c r="C792" s="387" t="s">
        <v>900</v>
      </c>
      <c r="D792" s="388"/>
      <c r="E792" s="332"/>
      <c r="F792" s="2"/>
      <c r="G792" s="377"/>
    </row>
    <row r="793" spans="1:7" ht="14.25" x14ac:dyDescent="0.25">
      <c r="A793" s="117">
        <f t="shared" si="15"/>
        <v>47</v>
      </c>
      <c r="B793" s="340"/>
      <c r="C793" s="387" t="s">
        <v>901</v>
      </c>
      <c r="D793" s="388"/>
      <c r="E793" s="332"/>
      <c r="F793" s="2"/>
      <c r="G793" s="377"/>
    </row>
    <row r="794" spans="1:7" ht="29.25" customHeight="1" x14ac:dyDescent="0.25">
      <c r="A794" s="117">
        <f t="shared" si="15"/>
        <v>48</v>
      </c>
      <c r="B794" s="340"/>
      <c r="C794" s="387" t="s">
        <v>902</v>
      </c>
      <c r="D794" s="388"/>
      <c r="E794" s="332"/>
      <c r="F794" s="2"/>
      <c r="G794" s="377"/>
    </row>
    <row r="795" spans="1:7" ht="14.25" x14ac:dyDescent="0.25">
      <c r="A795" s="117">
        <f t="shared" si="15"/>
        <v>49</v>
      </c>
      <c r="B795" s="341"/>
      <c r="C795" s="389" t="s">
        <v>903</v>
      </c>
      <c r="D795" s="390"/>
      <c r="E795" s="332"/>
      <c r="F795" s="2"/>
      <c r="G795" s="377"/>
    </row>
    <row r="796" spans="1:7" ht="29.25" customHeight="1" thickBot="1" x14ac:dyDescent="0.3">
      <c r="A796" s="117">
        <f t="shared" si="15"/>
        <v>50</v>
      </c>
      <c r="B796" s="192" t="s">
        <v>904</v>
      </c>
      <c r="C796" s="469" t="s">
        <v>905</v>
      </c>
      <c r="D796" s="470"/>
      <c r="E796" s="332"/>
      <c r="F796" s="2"/>
      <c r="G796" s="377"/>
    </row>
    <row r="797" spans="1:7" ht="13.5" thickBot="1" x14ac:dyDescent="0.3">
      <c r="A797" s="189">
        <v>3</v>
      </c>
      <c r="B797" s="374" t="s">
        <v>913</v>
      </c>
      <c r="C797" s="374"/>
      <c r="D797" s="188"/>
      <c r="E797" s="334" t="str">
        <f>B797</f>
        <v>SERVICIOS PROFESIONALES</v>
      </c>
      <c r="F797" s="334"/>
      <c r="G797" s="335"/>
    </row>
    <row r="798" spans="1:7" ht="21.75" customHeight="1" thickBot="1" x14ac:dyDescent="0.3">
      <c r="A798" s="50" t="s">
        <v>915</v>
      </c>
      <c r="B798" s="114" t="s">
        <v>910</v>
      </c>
      <c r="C798" s="102" t="s">
        <v>1024</v>
      </c>
      <c r="D798" s="23">
        <v>1</v>
      </c>
      <c r="E798" s="336" t="str">
        <f>C798</f>
        <v>Personal de instalación, configuraInstalación y Configuración y puesta en marcha de Servicios de redes de voz, datos y conectividad. ción y soporte</v>
      </c>
      <c r="F798" s="337"/>
      <c r="G798" s="338"/>
    </row>
    <row r="799" spans="1:7" ht="89.25" customHeight="1" thickBot="1" x14ac:dyDescent="0.3">
      <c r="A799" s="193">
        <v>1</v>
      </c>
      <c r="B799" s="466" t="s">
        <v>1025</v>
      </c>
      <c r="C799" s="467"/>
      <c r="D799" s="468"/>
      <c r="E799" s="373" t="s">
        <v>64</v>
      </c>
      <c r="F799" s="373"/>
      <c r="G799" s="120" t="s">
        <v>63</v>
      </c>
    </row>
    <row r="800" spans="1:7" ht="13.5" thickBot="1" x14ac:dyDescent="0.3">
      <c r="A800" s="189">
        <v>4</v>
      </c>
      <c r="B800" s="374" t="s">
        <v>916</v>
      </c>
      <c r="C800" s="374"/>
      <c r="D800" s="188"/>
      <c r="E800" s="334" t="str">
        <f>B800</f>
        <v>SERVICIOS CABLEADO ESTRUCTURADO</v>
      </c>
      <c r="F800" s="334"/>
      <c r="G800" s="335"/>
    </row>
    <row r="801" spans="1:7" ht="13.5" thickBot="1" x14ac:dyDescent="0.3">
      <c r="A801" s="50" t="s">
        <v>911</v>
      </c>
      <c r="B801" s="114" t="s">
        <v>912</v>
      </c>
      <c r="C801" s="102" t="s">
        <v>1026</v>
      </c>
      <c r="D801" s="23">
        <v>1</v>
      </c>
      <c r="E801" s="336" t="str">
        <f>C801</f>
        <v>Rediseño, Instalación, migración, normalización y organización de cableado estructurado</v>
      </c>
      <c r="F801" s="337"/>
      <c r="G801" s="338"/>
    </row>
    <row r="802" spans="1:7" ht="89.25" customHeight="1" x14ac:dyDescent="0.25">
      <c r="A802" s="193">
        <v>1</v>
      </c>
      <c r="B802" s="466" t="s">
        <v>1027</v>
      </c>
      <c r="C802" s="467"/>
      <c r="D802" s="468"/>
      <c r="E802" s="373" t="s">
        <v>64</v>
      </c>
      <c r="F802" s="373"/>
      <c r="G802" s="120" t="s">
        <v>63</v>
      </c>
    </row>
    <row r="804" spans="1:7" ht="13.5" thickBot="1" x14ac:dyDescent="0.3"/>
    <row r="805" spans="1:7" x14ac:dyDescent="0.25">
      <c r="A805" s="367" t="s">
        <v>85</v>
      </c>
      <c r="B805" s="368"/>
      <c r="C805" s="358"/>
      <c r="D805" s="359"/>
      <c r="E805" s="359"/>
      <c r="F805" s="360"/>
      <c r="G805" s="1"/>
    </row>
    <row r="806" spans="1:7" x14ac:dyDescent="0.25">
      <c r="A806" s="369" t="s">
        <v>48</v>
      </c>
      <c r="B806" s="370"/>
      <c r="C806" s="361"/>
      <c r="D806" s="362"/>
      <c r="E806" s="362"/>
      <c r="F806" s="363"/>
      <c r="G806" s="1"/>
    </row>
    <row r="807" spans="1:7" x14ac:dyDescent="0.25">
      <c r="A807" s="369" t="s">
        <v>49</v>
      </c>
      <c r="B807" s="370"/>
      <c r="C807" s="361"/>
      <c r="D807" s="362"/>
      <c r="E807" s="362"/>
      <c r="F807" s="363"/>
      <c r="G807" s="1"/>
    </row>
    <row r="808" spans="1:7" ht="13.5" thickBot="1" x14ac:dyDescent="0.3">
      <c r="A808" s="371" t="s">
        <v>50</v>
      </c>
      <c r="B808" s="372"/>
      <c r="C808" s="364"/>
      <c r="D808" s="365"/>
      <c r="E808" s="365"/>
      <c r="F808" s="366"/>
      <c r="G808" s="1"/>
    </row>
  </sheetData>
  <sheetProtection algorithmName="SHA-512" hashValue="0tZhkg3GvpobeSEkOP+rpuAu/yH87i/jL4mzhzVw8Hjz+SgheHprlxTeoSWf4YBN1qLcmzbo5dEs0bd8ilI/iQ==" saltValue="LUca/LLFObOgARyemDZ5/A==" spinCount="100000" sheet="1" formatColumns="0" formatRows="0" selectLockedCells="1"/>
  <customSheetViews>
    <customSheetView guid="{77337186-7B91-4AA7-8A9B-A289906DCABD}" showPageBreaks="1" printArea="1" view="pageBreakPreview">
      <selection activeCell="C546" sqref="C546"/>
      <pageMargins left="0.7" right="0.7" top="0.75" bottom="0.75" header="0.3" footer="0.3"/>
      <pageSetup scale="46" orientation="portrait" r:id="rId1"/>
    </customSheetView>
    <customSheetView guid="{B344FB07-4E4E-4356-8360-9C856BDF4D28}" scale="130" topLeftCell="A479">
      <selection activeCell="B480" sqref="B480:D480"/>
      <pageMargins left="0.7" right="0.7" top="0.75" bottom="0.75" header="0.3" footer="0.3"/>
      <pageSetup orientation="portrait" r:id="rId2"/>
    </customSheetView>
  </customSheetViews>
  <mergeCells count="539">
    <mergeCell ref="C773:D773"/>
    <mergeCell ref="C774:D774"/>
    <mergeCell ref="C788:D788"/>
    <mergeCell ref="B799:D799"/>
    <mergeCell ref="B802:D802"/>
    <mergeCell ref="C789:D789"/>
    <mergeCell ref="C790:D790"/>
    <mergeCell ref="C791:D791"/>
    <mergeCell ref="C792:D792"/>
    <mergeCell ref="C794:D794"/>
    <mergeCell ref="C795:D795"/>
    <mergeCell ref="C796:D796"/>
    <mergeCell ref="B791:B795"/>
    <mergeCell ref="B797:C797"/>
    <mergeCell ref="B745:C745"/>
    <mergeCell ref="B430:B432"/>
    <mergeCell ref="B418:B422"/>
    <mergeCell ref="B423:B429"/>
    <mergeCell ref="B507:B532"/>
    <mergeCell ref="B533:B536"/>
    <mergeCell ref="B673:B678"/>
    <mergeCell ref="B679:B683"/>
    <mergeCell ref="B684:B689"/>
    <mergeCell ref="B697:B707"/>
    <mergeCell ref="B708:B718"/>
    <mergeCell ref="B433:B442"/>
    <mergeCell ref="C753:D753"/>
    <mergeCell ref="B750:B753"/>
    <mergeCell ref="B754:B758"/>
    <mergeCell ref="B759:B765"/>
    <mergeCell ref="C757:D757"/>
    <mergeCell ref="C754:D754"/>
    <mergeCell ref="C758:D758"/>
    <mergeCell ref="C760:D760"/>
    <mergeCell ref="C761:D761"/>
    <mergeCell ref="C762:D762"/>
    <mergeCell ref="C763:D763"/>
    <mergeCell ref="C764:D764"/>
    <mergeCell ref="C765:D765"/>
    <mergeCell ref="C326:D326"/>
    <mergeCell ref="C327:D327"/>
    <mergeCell ref="C328:D328"/>
    <mergeCell ref="C329:D329"/>
    <mergeCell ref="C330:D330"/>
    <mergeCell ref="C331:D331"/>
    <mergeCell ref="C332:D332"/>
    <mergeCell ref="B382:B396"/>
    <mergeCell ref="B397:B414"/>
    <mergeCell ref="C371:D371"/>
    <mergeCell ref="C372:D372"/>
    <mergeCell ref="C373:D373"/>
    <mergeCell ref="C374:D374"/>
    <mergeCell ref="C375:D375"/>
    <mergeCell ref="B347:B354"/>
    <mergeCell ref="B355:B360"/>
    <mergeCell ref="C360:D360"/>
    <mergeCell ref="C361:D361"/>
    <mergeCell ref="C362:D362"/>
    <mergeCell ref="C333:D333"/>
    <mergeCell ref="C334:D334"/>
    <mergeCell ref="C335:D335"/>
    <mergeCell ref="C336:D336"/>
    <mergeCell ref="C337:D337"/>
    <mergeCell ref="C306:D306"/>
    <mergeCell ref="C307:D307"/>
    <mergeCell ref="C308:D308"/>
    <mergeCell ref="C309:D309"/>
    <mergeCell ref="C310:D310"/>
    <mergeCell ref="C311:D311"/>
    <mergeCell ref="C312:D312"/>
    <mergeCell ref="C324:D324"/>
    <mergeCell ref="C325:D325"/>
    <mergeCell ref="C295:D295"/>
    <mergeCell ref="B645:B654"/>
    <mergeCell ref="B655:B666"/>
    <mergeCell ref="B667:B672"/>
    <mergeCell ref="B462:B501"/>
    <mergeCell ref="B502:B506"/>
    <mergeCell ref="C297:D297"/>
    <mergeCell ref="C298:D298"/>
    <mergeCell ref="C313:D313"/>
    <mergeCell ref="C314:D314"/>
    <mergeCell ref="C315:D315"/>
    <mergeCell ref="C316:D316"/>
    <mergeCell ref="C317:D317"/>
    <mergeCell ref="C318:D318"/>
    <mergeCell ref="C319:D319"/>
    <mergeCell ref="C320:D320"/>
    <mergeCell ref="C321:D321"/>
    <mergeCell ref="C322:D322"/>
    <mergeCell ref="C323:D323"/>
    <mergeCell ref="B443:B447"/>
    <mergeCell ref="C302:D302"/>
    <mergeCell ref="C303:D303"/>
    <mergeCell ref="C304:D304"/>
    <mergeCell ref="C305:D305"/>
    <mergeCell ref="C285:D285"/>
    <mergeCell ref="C286:D286"/>
    <mergeCell ref="C287:D287"/>
    <mergeCell ref="C288:D288"/>
    <mergeCell ref="C289:D289"/>
    <mergeCell ref="C291:D291"/>
    <mergeCell ref="C292:D292"/>
    <mergeCell ref="C293:D293"/>
    <mergeCell ref="C294:D294"/>
    <mergeCell ref="B9:C9"/>
    <mergeCell ref="C92:D92"/>
    <mergeCell ref="C93:D93"/>
    <mergeCell ref="C94:D94"/>
    <mergeCell ref="C95:D95"/>
    <mergeCell ref="C168:D168"/>
    <mergeCell ref="C245:D245"/>
    <mergeCell ref="C246:D246"/>
    <mergeCell ref="E165:E236"/>
    <mergeCell ref="C30:D30"/>
    <mergeCell ref="C19:D19"/>
    <mergeCell ref="C20:D20"/>
    <mergeCell ref="C21:D21"/>
    <mergeCell ref="C22:D22"/>
    <mergeCell ref="C23:D23"/>
    <mergeCell ref="C24:D24"/>
    <mergeCell ref="C25:D25"/>
    <mergeCell ref="C26:D26"/>
    <mergeCell ref="C31:D31"/>
    <mergeCell ref="C32:D32"/>
    <mergeCell ref="C33:D33"/>
    <mergeCell ref="C34:D34"/>
    <mergeCell ref="C35:D35"/>
    <mergeCell ref="C36:D36"/>
    <mergeCell ref="E302:E365"/>
    <mergeCell ref="G302:G365"/>
    <mergeCell ref="E237:G237"/>
    <mergeCell ref="E238:E267"/>
    <mergeCell ref="G238:G267"/>
    <mergeCell ref="E301:G301"/>
    <mergeCell ref="C238:D238"/>
    <mergeCell ref="C239:D239"/>
    <mergeCell ref="C240:D240"/>
    <mergeCell ref="C244:D244"/>
    <mergeCell ref="C248:D248"/>
    <mergeCell ref="C249:D249"/>
    <mergeCell ref="C250:D250"/>
    <mergeCell ref="C251:D251"/>
    <mergeCell ref="C247:D247"/>
    <mergeCell ref="C299:D299"/>
    <mergeCell ref="C300:D300"/>
    <mergeCell ref="C258:D258"/>
    <mergeCell ref="C261:D261"/>
    <mergeCell ref="C267:D267"/>
    <mergeCell ref="C278:D278"/>
    <mergeCell ref="C282:D282"/>
    <mergeCell ref="C290:D290"/>
    <mergeCell ref="C296:D296"/>
    <mergeCell ref="C55:D55"/>
    <mergeCell ref="C56:D56"/>
    <mergeCell ref="C90:D90"/>
    <mergeCell ref="C91:D91"/>
    <mergeCell ref="C120:D120"/>
    <mergeCell ref="C96:D96"/>
    <mergeCell ref="C78:D78"/>
    <mergeCell ref="C79:D79"/>
    <mergeCell ref="C80:D80"/>
    <mergeCell ref="C81:D81"/>
    <mergeCell ref="C82:D82"/>
    <mergeCell ref="C83:D83"/>
    <mergeCell ref="C84:D84"/>
    <mergeCell ref="C85:D85"/>
    <mergeCell ref="C86:D86"/>
    <mergeCell ref="C69:D69"/>
    <mergeCell ref="C70:D70"/>
    <mergeCell ref="C71:D71"/>
    <mergeCell ref="C72:D72"/>
    <mergeCell ref="C73:D73"/>
    <mergeCell ref="C43:D43"/>
    <mergeCell ref="C44:D44"/>
    <mergeCell ref="C45:D45"/>
    <mergeCell ref="C28:D28"/>
    <mergeCell ref="C29:D29"/>
    <mergeCell ref="C51:D51"/>
    <mergeCell ref="C52:D52"/>
    <mergeCell ref="C53:D53"/>
    <mergeCell ref="C54:D54"/>
    <mergeCell ref="A1:G5"/>
    <mergeCell ref="G165:G236"/>
    <mergeCell ref="C11:D11"/>
    <mergeCell ref="C12:D12"/>
    <mergeCell ref="C13:D13"/>
    <mergeCell ref="C14:D14"/>
    <mergeCell ref="C15:D15"/>
    <mergeCell ref="C16:D16"/>
    <mergeCell ref="C17:D17"/>
    <mergeCell ref="C18:D18"/>
    <mergeCell ref="C46:D46"/>
    <mergeCell ref="C47:D47"/>
    <mergeCell ref="C48:D48"/>
    <mergeCell ref="C49:D49"/>
    <mergeCell ref="C50:D50"/>
    <mergeCell ref="A6:D6"/>
    <mergeCell ref="E6:G6"/>
    <mergeCell ref="B8:C8"/>
    <mergeCell ref="E8:G8"/>
    <mergeCell ref="E9:G9"/>
    <mergeCell ref="E10:G10"/>
    <mergeCell ref="G11:G30"/>
    <mergeCell ref="E164:G164"/>
    <mergeCell ref="C42:D42"/>
    <mergeCell ref="E744:G744"/>
    <mergeCell ref="E541:E639"/>
    <mergeCell ref="G541:G639"/>
    <mergeCell ref="E745:G745"/>
    <mergeCell ref="E746:G746"/>
    <mergeCell ref="E640:G640"/>
    <mergeCell ref="E692:G692"/>
    <mergeCell ref="B744:C744"/>
    <mergeCell ref="C693:D693"/>
    <mergeCell ref="C695:D695"/>
    <mergeCell ref="B612:B615"/>
    <mergeCell ref="B617:B630"/>
    <mergeCell ref="B631:B637"/>
    <mergeCell ref="B719:B724"/>
    <mergeCell ref="B725:B730"/>
    <mergeCell ref="B731:B735"/>
    <mergeCell ref="B736:B741"/>
    <mergeCell ref="B545:B558"/>
    <mergeCell ref="B559:B573"/>
    <mergeCell ref="B574:B579"/>
    <mergeCell ref="B580:B587"/>
    <mergeCell ref="B588:B596"/>
    <mergeCell ref="B597:B604"/>
    <mergeCell ref="B606:B611"/>
    <mergeCell ref="E747:E796"/>
    <mergeCell ref="G747:G796"/>
    <mergeCell ref="B747:B749"/>
    <mergeCell ref="C747:D747"/>
    <mergeCell ref="C748:D748"/>
    <mergeCell ref="C749:D749"/>
    <mergeCell ref="C750:D750"/>
    <mergeCell ref="C751:D751"/>
    <mergeCell ref="C752:D752"/>
    <mergeCell ref="C772:D772"/>
    <mergeCell ref="C776:D776"/>
    <mergeCell ref="C777:D777"/>
    <mergeCell ref="C780:D780"/>
    <mergeCell ref="C781:D781"/>
    <mergeCell ref="C793:D793"/>
    <mergeCell ref="C775:D775"/>
    <mergeCell ref="C778:D778"/>
    <mergeCell ref="C779:D779"/>
    <mergeCell ref="C782:D782"/>
    <mergeCell ref="C783:D783"/>
    <mergeCell ref="C784:D784"/>
    <mergeCell ref="C785:D785"/>
    <mergeCell ref="C786:D786"/>
    <mergeCell ref="C787:D787"/>
    <mergeCell ref="C805:F805"/>
    <mergeCell ref="C806:F806"/>
    <mergeCell ref="C807:F807"/>
    <mergeCell ref="C808:F808"/>
    <mergeCell ref="A805:B805"/>
    <mergeCell ref="A806:B806"/>
    <mergeCell ref="A807:B807"/>
    <mergeCell ref="A808:B808"/>
    <mergeCell ref="E799:F799"/>
    <mergeCell ref="B800:C800"/>
    <mergeCell ref="E800:G800"/>
    <mergeCell ref="E801:G801"/>
    <mergeCell ref="E802:F802"/>
    <mergeCell ref="E797:G797"/>
    <mergeCell ref="E798:G798"/>
    <mergeCell ref="B766:B775"/>
    <mergeCell ref="B781:B790"/>
    <mergeCell ref="B776:B780"/>
    <mergeCell ref="C57:D57"/>
    <mergeCell ref="C58:D58"/>
    <mergeCell ref="C59:D59"/>
    <mergeCell ref="E540:G540"/>
    <mergeCell ref="B366:C366"/>
    <mergeCell ref="E366:G366"/>
    <mergeCell ref="E367:G367"/>
    <mergeCell ref="E368:E539"/>
    <mergeCell ref="G368:G539"/>
    <mergeCell ref="C376:D376"/>
    <mergeCell ref="C377:D377"/>
    <mergeCell ref="C378:D378"/>
    <mergeCell ref="C379:D379"/>
    <mergeCell ref="C380:D380"/>
    <mergeCell ref="C381:D381"/>
    <mergeCell ref="B448:B454"/>
    <mergeCell ref="B455:B457"/>
    <mergeCell ref="B458:B461"/>
    <mergeCell ref="E11:E87"/>
    <mergeCell ref="E88:G88"/>
    <mergeCell ref="E89:E160"/>
    <mergeCell ref="G89:G160"/>
    <mergeCell ref="C27:D27"/>
    <mergeCell ref="C37:D37"/>
    <mergeCell ref="C38:D38"/>
    <mergeCell ref="C116:D116"/>
    <mergeCell ref="C117:D117"/>
    <mergeCell ref="C97:D97"/>
    <mergeCell ref="C98:D98"/>
    <mergeCell ref="C99:D99"/>
    <mergeCell ref="C100:D100"/>
    <mergeCell ref="C101:D101"/>
    <mergeCell ref="C127:D127"/>
    <mergeCell ref="C128:D128"/>
    <mergeCell ref="C129:D129"/>
    <mergeCell ref="C143:D143"/>
    <mergeCell ref="C144:D144"/>
    <mergeCell ref="C145:D145"/>
    <mergeCell ref="C146:D146"/>
    <mergeCell ref="C130:D130"/>
    <mergeCell ref="C39:D39"/>
    <mergeCell ref="C40:D40"/>
    <mergeCell ref="C41:D41"/>
    <mergeCell ref="C272:D272"/>
    <mergeCell ref="C273:D273"/>
    <mergeCell ref="C175:D175"/>
    <mergeCell ref="C268:D268"/>
    <mergeCell ref="C269:D269"/>
    <mergeCell ref="C270:D270"/>
    <mergeCell ref="C369:D369"/>
    <mergeCell ref="C370:D370"/>
    <mergeCell ref="C345:D345"/>
    <mergeCell ref="C346:D346"/>
    <mergeCell ref="C347:D347"/>
    <mergeCell ref="C348:D348"/>
    <mergeCell ref="C349:D349"/>
    <mergeCell ref="C350:D350"/>
    <mergeCell ref="C280:D280"/>
    <mergeCell ref="C281:D281"/>
    <mergeCell ref="C283:D283"/>
    <mergeCell ref="C254:D254"/>
    <mergeCell ref="C255:D255"/>
    <mergeCell ref="C256:D256"/>
    <mergeCell ref="C257:D257"/>
    <mergeCell ref="C259:D259"/>
    <mergeCell ref="C260:D260"/>
    <mergeCell ref="C262:D262"/>
    <mergeCell ref="C159:D159"/>
    <mergeCell ref="C160:D160"/>
    <mergeCell ref="C161:D161"/>
    <mergeCell ref="C148:D148"/>
    <mergeCell ref="C149:D149"/>
    <mergeCell ref="C150:D150"/>
    <mergeCell ref="C151:D151"/>
    <mergeCell ref="C152:D152"/>
    <mergeCell ref="C271:D271"/>
    <mergeCell ref="C263:D263"/>
    <mergeCell ref="C266:D266"/>
    <mergeCell ref="C206:D206"/>
    <mergeCell ref="C207:D207"/>
    <mergeCell ref="C208:D208"/>
    <mergeCell ref="C209:D209"/>
    <mergeCell ref="C162:D162"/>
    <mergeCell ref="C212:D212"/>
    <mergeCell ref="C213:D213"/>
    <mergeCell ref="C214:D214"/>
    <mergeCell ref="C215:D215"/>
    <mergeCell ref="C216:D216"/>
    <mergeCell ref="C217:D217"/>
    <mergeCell ref="C211:D211"/>
    <mergeCell ref="C241:D241"/>
    <mergeCell ref="C138:D138"/>
    <mergeCell ref="C139:D139"/>
    <mergeCell ref="C131:D131"/>
    <mergeCell ref="C132:D132"/>
    <mergeCell ref="C133:D133"/>
    <mergeCell ref="C134:D134"/>
    <mergeCell ref="C135:D135"/>
    <mergeCell ref="C153:D153"/>
    <mergeCell ref="C158:D158"/>
    <mergeCell ref="C140:D140"/>
    <mergeCell ref="C147:D147"/>
    <mergeCell ref="B59:B61"/>
    <mergeCell ref="C64:D64"/>
    <mergeCell ref="C65:D65"/>
    <mergeCell ref="C66:D66"/>
    <mergeCell ref="C67:D67"/>
    <mergeCell ref="C68:D68"/>
    <mergeCell ref="B105:B119"/>
    <mergeCell ref="B91:B95"/>
    <mergeCell ref="C76:D76"/>
    <mergeCell ref="C77:D77"/>
    <mergeCell ref="C60:D60"/>
    <mergeCell ref="C61:D61"/>
    <mergeCell ref="C62:D62"/>
    <mergeCell ref="C63:D63"/>
    <mergeCell ref="C102:D102"/>
    <mergeCell ref="C103:D103"/>
    <mergeCell ref="C104:D104"/>
    <mergeCell ref="C74:D74"/>
    <mergeCell ref="C75:D75"/>
    <mergeCell ref="C105:D105"/>
    <mergeCell ref="C87:D87"/>
    <mergeCell ref="C89:D89"/>
    <mergeCell ref="C235:D235"/>
    <mergeCell ref="C234:D234"/>
    <mergeCell ref="C233:D233"/>
    <mergeCell ref="C232:D232"/>
    <mergeCell ref="C231:D231"/>
    <mergeCell ref="C226:D226"/>
    <mergeCell ref="C227:D227"/>
    <mergeCell ref="C228:D228"/>
    <mergeCell ref="C229:D229"/>
    <mergeCell ref="C230:D230"/>
    <mergeCell ref="C218:D218"/>
    <mergeCell ref="C219:D219"/>
    <mergeCell ref="C220:D220"/>
    <mergeCell ref="C163:D163"/>
    <mergeCell ref="C165:D165"/>
    <mergeCell ref="C166:D166"/>
    <mergeCell ref="C167:D167"/>
    <mergeCell ref="C169:D169"/>
    <mergeCell ref="C170:D170"/>
    <mergeCell ref="C171:D171"/>
    <mergeCell ref="C205:D205"/>
    <mergeCell ref="C179:D179"/>
    <mergeCell ref="C182:D182"/>
    <mergeCell ref="C176:D176"/>
    <mergeCell ref="C177:D177"/>
    <mergeCell ref="C178:D178"/>
    <mergeCell ref="C193:D193"/>
    <mergeCell ref="C200:D200"/>
    <mergeCell ref="C203:D203"/>
    <mergeCell ref="C201:D201"/>
    <mergeCell ref="C202:D202"/>
    <mergeCell ref="C197:D197"/>
    <mergeCell ref="C198:D198"/>
    <mergeCell ref="C204:D204"/>
    <mergeCell ref="C210:D210"/>
    <mergeCell ref="C173:D173"/>
    <mergeCell ref="C174:D174"/>
    <mergeCell ref="C118:D118"/>
    <mergeCell ref="C119:D119"/>
    <mergeCell ref="C121:D121"/>
    <mergeCell ref="C122:D122"/>
    <mergeCell ref="C124:D124"/>
    <mergeCell ref="C125:D125"/>
    <mergeCell ref="C126:D126"/>
    <mergeCell ref="C192:D192"/>
    <mergeCell ref="C186:D186"/>
    <mergeCell ref="C187:D187"/>
    <mergeCell ref="C188:D188"/>
    <mergeCell ref="C189:D189"/>
    <mergeCell ref="C190:D190"/>
    <mergeCell ref="C191:D191"/>
    <mergeCell ref="C184:D184"/>
    <mergeCell ref="C185:D185"/>
    <mergeCell ref="C180:D180"/>
    <mergeCell ref="C181:D181"/>
    <mergeCell ref="C141:D141"/>
    <mergeCell ref="C142:D142"/>
    <mergeCell ref="C123:D123"/>
    <mergeCell ref="C224:D224"/>
    <mergeCell ref="C225:D225"/>
    <mergeCell ref="C368:D368"/>
    <mergeCell ref="C351:D351"/>
    <mergeCell ref="C352:D352"/>
    <mergeCell ref="C353:D353"/>
    <mergeCell ref="C354:D354"/>
    <mergeCell ref="C355:D355"/>
    <mergeCell ref="C356:D356"/>
    <mergeCell ref="C357:D357"/>
    <mergeCell ref="C358:D358"/>
    <mergeCell ref="C359:D359"/>
    <mergeCell ref="C363:D363"/>
    <mergeCell ref="C364:D364"/>
    <mergeCell ref="C365:D365"/>
    <mergeCell ref="C342:D342"/>
    <mergeCell ref="C343:D343"/>
    <mergeCell ref="C344:D344"/>
    <mergeCell ref="C242:D242"/>
    <mergeCell ref="C243:D243"/>
    <mergeCell ref="C252:D252"/>
    <mergeCell ref="C253:D253"/>
    <mergeCell ref="C279:D279"/>
    <mergeCell ref="C236:D236"/>
    <mergeCell ref="C338:D338"/>
    <mergeCell ref="C339:D339"/>
    <mergeCell ref="C340:D340"/>
    <mergeCell ref="C341:D341"/>
    <mergeCell ref="B19:B58"/>
    <mergeCell ref="B62:B83"/>
    <mergeCell ref="C154:D154"/>
    <mergeCell ref="C155:D155"/>
    <mergeCell ref="C156:D156"/>
    <mergeCell ref="C157:D157"/>
    <mergeCell ref="B153:B157"/>
    <mergeCell ref="C106:D106"/>
    <mergeCell ref="C107:D107"/>
    <mergeCell ref="C108:D108"/>
    <mergeCell ref="C109:D109"/>
    <mergeCell ref="C110:D110"/>
    <mergeCell ref="C111:D111"/>
    <mergeCell ref="C112:D112"/>
    <mergeCell ref="C113:D113"/>
    <mergeCell ref="C114:D114"/>
    <mergeCell ref="C115:D115"/>
    <mergeCell ref="B120:B126"/>
    <mergeCell ref="C136:D136"/>
    <mergeCell ref="C137:D137"/>
    <mergeCell ref="C183:D183"/>
    <mergeCell ref="C199:D199"/>
    <mergeCell ref="C194:D194"/>
    <mergeCell ref="C195:D195"/>
    <mergeCell ref="C196:D196"/>
    <mergeCell ref="C172:D172"/>
    <mergeCell ref="B303:B307"/>
    <mergeCell ref="B309:B312"/>
    <mergeCell ref="B129:B152"/>
    <mergeCell ref="B261:B266"/>
    <mergeCell ref="B267:B277"/>
    <mergeCell ref="B278:B281"/>
    <mergeCell ref="B282:B289"/>
    <mergeCell ref="B290:B295"/>
    <mergeCell ref="C274:D274"/>
    <mergeCell ref="C275:D275"/>
    <mergeCell ref="C276:D276"/>
    <mergeCell ref="C277:D277"/>
    <mergeCell ref="C264:D264"/>
    <mergeCell ref="C265:D265"/>
    <mergeCell ref="C284:D284"/>
    <mergeCell ref="C221:D221"/>
    <mergeCell ref="C222:D222"/>
    <mergeCell ref="C223:D223"/>
    <mergeCell ref="B415:B417"/>
    <mergeCell ref="B318:B322"/>
    <mergeCell ref="B323:B325"/>
    <mergeCell ref="B326:B331"/>
    <mergeCell ref="B332:B342"/>
    <mergeCell ref="B343:B346"/>
    <mergeCell ref="B178:B192"/>
    <mergeCell ref="B193:B199"/>
    <mergeCell ref="B202:B225"/>
    <mergeCell ref="B226:B230"/>
    <mergeCell ref="B244:B247"/>
    <mergeCell ref="B253:B257"/>
    <mergeCell ref="B258:B260"/>
  </mergeCells>
  <pageMargins left="0.7" right="0.7" top="0.75" bottom="0.75" header="0.3" footer="0.3"/>
  <pageSetup scale="46"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4"/>
  <sheetViews>
    <sheetView view="pageBreakPreview" topLeftCell="A169" zoomScaleNormal="100" zoomScaleSheetLayoutView="100" workbookViewId="0">
      <selection activeCell="E178" sqref="E178"/>
    </sheetView>
  </sheetViews>
  <sheetFormatPr baseColWidth="10" defaultColWidth="12.140625" defaultRowHeight="15" x14ac:dyDescent="0.25"/>
  <cols>
    <col min="1" max="1" width="12.140625" style="72"/>
    <col min="2" max="2" width="84.42578125" style="72" customWidth="1"/>
    <col min="3" max="3" width="10.42578125" style="72" customWidth="1"/>
    <col min="4" max="4" width="11.28515625" style="72" bestFit="1" customWidth="1"/>
    <col min="5" max="5" width="17" style="72" customWidth="1"/>
    <col min="6" max="16384" width="12.140625" style="72"/>
  </cols>
  <sheetData>
    <row r="1" spans="1:5" s="68" customFormat="1" x14ac:dyDescent="0.25">
      <c r="A1" s="475" t="s">
        <v>762</v>
      </c>
      <c r="B1" s="476"/>
      <c r="C1" s="476"/>
      <c r="D1" s="476"/>
      <c r="E1" s="477"/>
    </row>
    <row r="2" spans="1:5" s="68" customFormat="1" x14ac:dyDescent="0.25">
      <c r="A2" s="478"/>
      <c r="B2" s="479"/>
      <c r="C2" s="479"/>
      <c r="D2" s="479"/>
      <c r="E2" s="480"/>
    </row>
    <row r="3" spans="1:5" s="68" customFormat="1" x14ac:dyDescent="0.25">
      <c r="A3" s="478"/>
      <c r="B3" s="479"/>
      <c r="C3" s="479"/>
      <c r="D3" s="479"/>
      <c r="E3" s="480"/>
    </row>
    <row r="4" spans="1:5" s="68" customFormat="1" x14ac:dyDescent="0.25">
      <c r="A4" s="478"/>
      <c r="B4" s="479"/>
      <c r="C4" s="479"/>
      <c r="D4" s="479"/>
      <c r="E4" s="480"/>
    </row>
    <row r="5" spans="1:5" s="68" customFormat="1" x14ac:dyDescent="0.25">
      <c r="A5" s="478"/>
      <c r="B5" s="479"/>
      <c r="C5" s="479"/>
      <c r="D5" s="479"/>
      <c r="E5" s="480"/>
    </row>
    <row r="6" spans="1:5" ht="15.75" customHeight="1" x14ac:dyDescent="0.25">
      <c r="A6" s="236" t="s">
        <v>763</v>
      </c>
      <c r="B6" s="234" t="s">
        <v>96</v>
      </c>
      <c r="C6" s="234" t="s">
        <v>1023</v>
      </c>
      <c r="D6" s="237" t="s">
        <v>1036</v>
      </c>
      <c r="E6" s="271" t="s">
        <v>1037</v>
      </c>
    </row>
    <row r="7" spans="1:5" ht="15.75" customHeight="1" x14ac:dyDescent="0.25">
      <c r="A7" s="471" t="s">
        <v>917</v>
      </c>
      <c r="B7" s="472"/>
      <c r="C7" s="472"/>
      <c r="D7" s="473"/>
      <c r="E7" s="474"/>
    </row>
    <row r="8" spans="1:5" ht="43.5" customHeight="1" x14ac:dyDescent="0.25">
      <c r="A8" s="228">
        <v>1</v>
      </c>
      <c r="B8" s="225" t="s">
        <v>832</v>
      </c>
      <c r="C8" s="225"/>
      <c r="D8" s="259"/>
      <c r="E8" s="229"/>
    </row>
    <row r="9" spans="1:5" x14ac:dyDescent="0.25">
      <c r="A9" s="481"/>
      <c r="B9" s="142" t="s">
        <v>764</v>
      </c>
      <c r="C9" s="238"/>
      <c r="D9" s="260"/>
      <c r="E9" s="239"/>
    </row>
    <row r="10" spans="1:5" ht="33" customHeight="1" x14ac:dyDescent="0.25">
      <c r="A10" s="481"/>
      <c r="B10" s="142" t="s">
        <v>765</v>
      </c>
      <c r="C10" s="238"/>
      <c r="D10" s="260"/>
      <c r="E10" s="240"/>
    </row>
    <row r="11" spans="1:5" ht="25.5" x14ac:dyDescent="0.25">
      <c r="A11" s="481"/>
      <c r="B11" s="142" t="s">
        <v>766</v>
      </c>
      <c r="C11" s="238"/>
      <c r="D11" s="260"/>
      <c r="E11" s="241"/>
    </row>
    <row r="12" spans="1:5" ht="25.5" x14ac:dyDescent="0.25">
      <c r="A12" s="481"/>
      <c r="B12" s="142" t="s">
        <v>767</v>
      </c>
      <c r="C12" s="238"/>
      <c r="D12" s="260"/>
      <c r="E12" s="240"/>
    </row>
    <row r="13" spans="1:5" x14ac:dyDescent="0.25">
      <c r="A13" s="481"/>
      <c r="B13" s="142" t="s">
        <v>768</v>
      </c>
      <c r="C13" s="238"/>
      <c r="D13" s="260"/>
      <c r="E13" s="241"/>
    </row>
    <row r="14" spans="1:5" x14ac:dyDescent="0.25">
      <c r="A14" s="481"/>
      <c r="B14" s="142" t="s">
        <v>769</v>
      </c>
      <c r="C14" s="238"/>
      <c r="D14" s="260"/>
      <c r="E14" s="240"/>
    </row>
    <row r="15" spans="1:5" x14ac:dyDescent="0.25">
      <c r="A15" s="481"/>
      <c r="B15" s="142" t="s">
        <v>770</v>
      </c>
      <c r="C15" s="238"/>
      <c r="D15" s="260"/>
      <c r="E15" s="241"/>
    </row>
    <row r="16" spans="1:5" x14ac:dyDescent="0.25">
      <c r="A16" s="481"/>
      <c r="B16" s="142" t="s">
        <v>771</v>
      </c>
      <c r="C16" s="238"/>
      <c r="D16" s="260"/>
      <c r="E16" s="240"/>
    </row>
    <row r="17" spans="1:5" ht="25.5" x14ac:dyDescent="0.25">
      <c r="A17" s="481"/>
      <c r="B17" s="142" t="s">
        <v>772</v>
      </c>
      <c r="C17" s="238"/>
      <c r="D17" s="260"/>
      <c r="E17" s="241"/>
    </row>
    <row r="18" spans="1:5" ht="15" customHeight="1" x14ac:dyDescent="0.25">
      <c r="A18" s="481"/>
      <c r="B18" s="143" t="s">
        <v>773</v>
      </c>
      <c r="C18" s="242"/>
      <c r="D18" s="261"/>
      <c r="E18" s="240"/>
    </row>
    <row r="19" spans="1:5" x14ac:dyDescent="0.25">
      <c r="A19" s="481"/>
      <c r="B19" s="143" t="s">
        <v>774</v>
      </c>
      <c r="C19" s="243"/>
      <c r="D19" s="262"/>
      <c r="E19" s="244"/>
    </row>
    <row r="20" spans="1:5" ht="25.5" x14ac:dyDescent="0.25">
      <c r="A20" s="481"/>
      <c r="B20" s="143" t="s">
        <v>775</v>
      </c>
      <c r="C20" s="245"/>
      <c r="D20" s="263"/>
      <c r="E20" s="241"/>
    </row>
    <row r="21" spans="1:5" ht="38.25" x14ac:dyDescent="0.25">
      <c r="A21" s="481"/>
      <c r="B21" s="143" t="s">
        <v>776</v>
      </c>
      <c r="C21" s="246"/>
      <c r="D21" s="264"/>
      <c r="E21" s="247"/>
    </row>
    <row r="22" spans="1:5" ht="25.5" x14ac:dyDescent="0.25">
      <c r="A22" s="481"/>
      <c r="B22" s="143" t="s">
        <v>777</v>
      </c>
      <c r="C22" s="248"/>
      <c r="D22" s="265"/>
      <c r="E22" s="249"/>
    </row>
    <row r="23" spans="1:5" ht="25.5" x14ac:dyDescent="0.25">
      <c r="A23" s="481"/>
      <c r="B23" s="143" t="s">
        <v>778</v>
      </c>
      <c r="C23" s="248"/>
      <c r="D23" s="265"/>
      <c r="E23" s="249"/>
    </row>
    <row r="24" spans="1:5" ht="25.5" x14ac:dyDescent="0.25">
      <c r="A24" s="481"/>
      <c r="B24" s="143" t="s">
        <v>779</v>
      </c>
      <c r="C24" s="248"/>
      <c r="D24" s="265"/>
      <c r="E24" s="249"/>
    </row>
    <row r="25" spans="1:5" ht="25.5" x14ac:dyDescent="0.25">
      <c r="A25" s="481"/>
      <c r="B25" s="143" t="s">
        <v>780</v>
      </c>
      <c r="C25" s="248"/>
      <c r="D25" s="265"/>
      <c r="E25" s="249"/>
    </row>
    <row r="26" spans="1:5" x14ac:dyDescent="0.25">
      <c r="A26" s="481"/>
      <c r="B26" s="143" t="s">
        <v>781</v>
      </c>
      <c r="C26" s="250"/>
      <c r="D26" s="266"/>
      <c r="E26" s="249"/>
    </row>
    <row r="27" spans="1:5" ht="25.5" x14ac:dyDescent="0.25">
      <c r="A27" s="481"/>
      <c r="B27" s="143" t="s">
        <v>782</v>
      </c>
      <c r="C27" s="251"/>
      <c r="D27" s="267"/>
      <c r="E27" s="252"/>
    </row>
    <row r="28" spans="1:5" ht="38.25" x14ac:dyDescent="0.25">
      <c r="A28" s="481"/>
      <c r="B28" s="143" t="s">
        <v>783</v>
      </c>
      <c r="C28" s="251"/>
      <c r="D28" s="267"/>
      <c r="E28" s="252"/>
    </row>
    <row r="29" spans="1:5" ht="25.5" x14ac:dyDescent="0.25">
      <c r="A29" s="481"/>
      <c r="B29" s="143" t="s">
        <v>784</v>
      </c>
      <c r="C29" s="251"/>
      <c r="D29" s="267"/>
      <c r="E29" s="252"/>
    </row>
    <row r="30" spans="1:5" ht="25.5" x14ac:dyDescent="0.25">
      <c r="A30" s="228">
        <v>2</v>
      </c>
      <c r="B30" s="225" t="s">
        <v>833</v>
      </c>
      <c r="C30" s="253"/>
      <c r="D30" s="268"/>
      <c r="E30" s="254"/>
    </row>
    <row r="31" spans="1:5" ht="25.5" x14ac:dyDescent="0.25">
      <c r="A31" s="481"/>
      <c r="B31" s="107" t="s">
        <v>785</v>
      </c>
      <c r="C31" s="251"/>
      <c r="D31" s="267"/>
      <c r="E31" s="252"/>
    </row>
    <row r="32" spans="1:5" ht="25.5" x14ac:dyDescent="0.25">
      <c r="A32" s="481"/>
      <c r="B32" s="107" t="s">
        <v>786</v>
      </c>
      <c r="C32" s="251"/>
      <c r="D32" s="267"/>
      <c r="E32" s="252"/>
    </row>
    <row r="33" spans="1:5" ht="25.5" x14ac:dyDescent="0.25">
      <c r="A33" s="481"/>
      <c r="B33" s="107" t="s">
        <v>787</v>
      </c>
      <c r="C33" s="251"/>
      <c r="D33" s="267"/>
      <c r="E33" s="252"/>
    </row>
    <row r="34" spans="1:5" x14ac:dyDescent="0.25">
      <c r="A34" s="481"/>
      <c r="B34" s="107" t="s">
        <v>788</v>
      </c>
      <c r="C34" s="251"/>
      <c r="D34" s="267"/>
      <c r="E34" s="252"/>
    </row>
    <row r="35" spans="1:5" ht="25.5" x14ac:dyDescent="0.25">
      <c r="A35" s="481"/>
      <c r="B35" s="107" t="s">
        <v>789</v>
      </c>
      <c r="C35" s="251"/>
      <c r="D35" s="267"/>
      <c r="E35" s="252"/>
    </row>
    <row r="36" spans="1:5" ht="38.25" x14ac:dyDescent="0.25">
      <c r="A36" s="481"/>
      <c r="B36" s="107" t="s">
        <v>790</v>
      </c>
      <c r="C36" s="251"/>
      <c r="D36" s="267"/>
      <c r="E36" s="252"/>
    </row>
    <row r="37" spans="1:5" ht="25.5" x14ac:dyDescent="0.25">
      <c r="A37" s="481"/>
      <c r="B37" s="107" t="s">
        <v>791</v>
      </c>
      <c r="C37" s="251"/>
      <c r="D37" s="267"/>
      <c r="E37" s="252"/>
    </row>
    <row r="38" spans="1:5" ht="25.5" x14ac:dyDescent="0.25">
      <c r="A38" s="481"/>
      <c r="B38" s="107" t="s">
        <v>792</v>
      </c>
      <c r="C38" s="251"/>
      <c r="D38" s="267"/>
      <c r="E38" s="252"/>
    </row>
    <row r="39" spans="1:5" ht="25.5" x14ac:dyDescent="0.25">
      <c r="A39" s="481"/>
      <c r="B39" s="107" t="s">
        <v>793</v>
      </c>
      <c r="C39" s="251"/>
      <c r="D39" s="267"/>
      <c r="E39" s="252"/>
    </row>
    <row r="40" spans="1:5" x14ac:dyDescent="0.25">
      <c r="A40" s="481"/>
      <c r="B40" s="107" t="s">
        <v>794</v>
      </c>
      <c r="C40" s="251"/>
      <c r="D40" s="267"/>
      <c r="E40" s="252"/>
    </row>
    <row r="41" spans="1:5" x14ac:dyDescent="0.25">
      <c r="A41" s="481"/>
      <c r="B41" s="107" t="s">
        <v>795</v>
      </c>
      <c r="C41" s="251"/>
      <c r="D41" s="267"/>
      <c r="E41" s="252"/>
    </row>
    <row r="42" spans="1:5" ht="25.5" x14ac:dyDescent="0.25">
      <c r="A42" s="481"/>
      <c r="B42" s="107" t="s">
        <v>796</v>
      </c>
      <c r="C42" s="251"/>
      <c r="D42" s="267"/>
      <c r="E42" s="252"/>
    </row>
    <row r="43" spans="1:5" ht="38.25" x14ac:dyDescent="0.25">
      <c r="A43" s="481"/>
      <c r="B43" s="107" t="s">
        <v>797</v>
      </c>
      <c r="C43" s="251"/>
      <c r="D43" s="267"/>
      <c r="E43" s="252"/>
    </row>
    <row r="44" spans="1:5" x14ac:dyDescent="0.25">
      <c r="A44" s="481"/>
      <c r="B44" s="107" t="s">
        <v>798</v>
      </c>
      <c r="C44" s="251"/>
      <c r="D44" s="267"/>
      <c r="E44" s="252"/>
    </row>
    <row r="45" spans="1:5" ht="38.25" x14ac:dyDescent="0.25">
      <c r="A45" s="481"/>
      <c r="B45" s="143" t="s">
        <v>799</v>
      </c>
      <c r="C45" s="251"/>
      <c r="D45" s="267"/>
      <c r="E45" s="252"/>
    </row>
    <row r="46" spans="1:5" ht="63.75" x14ac:dyDescent="0.25">
      <c r="A46" s="481"/>
      <c r="B46" s="143" t="s">
        <v>800</v>
      </c>
      <c r="C46" s="251"/>
      <c r="D46" s="267"/>
      <c r="E46" s="252"/>
    </row>
    <row r="47" spans="1:5" ht="51" x14ac:dyDescent="0.25">
      <c r="A47" s="228">
        <v>3</v>
      </c>
      <c r="B47" s="226" t="s">
        <v>834</v>
      </c>
      <c r="C47" s="253"/>
      <c r="D47" s="268"/>
      <c r="E47" s="254"/>
    </row>
    <row r="48" spans="1:5" ht="38.25" x14ac:dyDescent="0.25">
      <c r="A48" s="481"/>
      <c r="B48" s="107" t="s">
        <v>801</v>
      </c>
      <c r="C48" s="251"/>
      <c r="D48" s="267"/>
      <c r="E48" s="252"/>
    </row>
    <row r="49" spans="1:5" x14ac:dyDescent="0.25">
      <c r="A49" s="481"/>
      <c r="B49" s="107" t="s">
        <v>802</v>
      </c>
      <c r="C49" s="251"/>
      <c r="D49" s="267"/>
      <c r="E49" s="252"/>
    </row>
    <row r="50" spans="1:5" ht="25.5" x14ac:dyDescent="0.25">
      <c r="A50" s="481"/>
      <c r="B50" s="107" t="s">
        <v>803</v>
      </c>
      <c r="C50" s="251"/>
      <c r="D50" s="267"/>
      <c r="E50" s="252"/>
    </row>
    <row r="51" spans="1:5" ht="25.5" x14ac:dyDescent="0.25">
      <c r="A51" s="481"/>
      <c r="B51" s="143" t="s">
        <v>804</v>
      </c>
      <c r="C51" s="251"/>
      <c r="D51" s="267"/>
      <c r="E51" s="252"/>
    </row>
    <row r="52" spans="1:5" x14ac:dyDescent="0.25">
      <c r="A52" s="481"/>
      <c r="B52" s="143" t="s">
        <v>805</v>
      </c>
      <c r="C52" s="251"/>
      <c r="D52" s="267"/>
      <c r="E52" s="252"/>
    </row>
    <row r="53" spans="1:5" x14ac:dyDescent="0.25">
      <c r="A53" s="481"/>
      <c r="B53" s="143" t="s">
        <v>806</v>
      </c>
      <c r="C53" s="251"/>
      <c r="D53" s="267"/>
      <c r="E53" s="252"/>
    </row>
    <row r="54" spans="1:5" x14ac:dyDescent="0.25">
      <c r="A54" s="481"/>
      <c r="B54" s="143" t="s">
        <v>807</v>
      </c>
      <c r="C54" s="251"/>
      <c r="D54" s="267"/>
      <c r="E54" s="252"/>
    </row>
    <row r="55" spans="1:5" ht="51" x14ac:dyDescent="0.25">
      <c r="A55" s="481"/>
      <c r="B55" s="143" t="s">
        <v>808</v>
      </c>
      <c r="C55" s="251"/>
      <c r="D55" s="267"/>
      <c r="E55" s="252"/>
    </row>
    <row r="56" spans="1:5" ht="25.5" x14ac:dyDescent="0.25">
      <c r="A56" s="481"/>
      <c r="B56" s="143" t="s">
        <v>809</v>
      </c>
      <c r="C56" s="251"/>
      <c r="D56" s="267"/>
      <c r="E56" s="252"/>
    </row>
    <row r="57" spans="1:5" ht="25.5" x14ac:dyDescent="0.25">
      <c r="A57" s="481"/>
      <c r="B57" s="143" t="s">
        <v>810</v>
      </c>
      <c r="C57" s="251"/>
      <c r="D57" s="267"/>
      <c r="E57" s="252"/>
    </row>
    <row r="58" spans="1:5" ht="25.5" x14ac:dyDescent="0.25">
      <c r="A58" s="481"/>
      <c r="B58" s="143" t="s">
        <v>811</v>
      </c>
      <c r="C58" s="251"/>
      <c r="D58" s="267"/>
      <c r="E58" s="252"/>
    </row>
    <row r="59" spans="1:5" ht="25.5" x14ac:dyDescent="0.25">
      <c r="A59" s="481"/>
      <c r="B59" s="143" t="s">
        <v>812</v>
      </c>
      <c r="C59" s="251"/>
      <c r="D59" s="267"/>
      <c r="E59" s="252"/>
    </row>
    <row r="60" spans="1:5" ht="25.5" x14ac:dyDescent="0.25">
      <c r="A60" s="228">
        <v>4</v>
      </c>
      <c r="B60" s="226" t="s">
        <v>831</v>
      </c>
      <c r="C60" s="255"/>
      <c r="D60" s="269"/>
      <c r="E60" s="256"/>
    </row>
    <row r="61" spans="1:5" ht="51" x14ac:dyDescent="0.25">
      <c r="A61" s="481"/>
      <c r="B61" s="143" t="s">
        <v>813</v>
      </c>
      <c r="C61" s="251"/>
      <c r="D61" s="267"/>
      <c r="E61" s="252"/>
    </row>
    <row r="62" spans="1:5" ht="51" x14ac:dyDescent="0.25">
      <c r="A62" s="481"/>
      <c r="B62" s="143" t="s">
        <v>814</v>
      </c>
      <c r="C62" s="251"/>
      <c r="D62" s="267"/>
      <c r="E62" s="252"/>
    </row>
    <row r="63" spans="1:5" ht="51" x14ac:dyDescent="0.25">
      <c r="A63" s="481"/>
      <c r="B63" s="143" t="s">
        <v>815</v>
      </c>
      <c r="C63" s="251"/>
      <c r="D63" s="267"/>
      <c r="E63" s="252"/>
    </row>
    <row r="64" spans="1:5" x14ac:dyDescent="0.25">
      <c r="A64" s="481"/>
      <c r="B64" s="143" t="s">
        <v>816</v>
      </c>
      <c r="C64" s="251"/>
      <c r="D64" s="267"/>
      <c r="E64" s="252"/>
    </row>
    <row r="65" spans="1:5" ht="38.25" x14ac:dyDescent="0.25">
      <c r="A65" s="481"/>
      <c r="B65" s="143" t="s">
        <v>817</v>
      </c>
      <c r="C65" s="251"/>
      <c r="D65" s="267"/>
      <c r="E65" s="252"/>
    </row>
    <row r="66" spans="1:5" ht="25.5" x14ac:dyDescent="0.25">
      <c r="A66" s="481"/>
      <c r="B66" s="143" t="s">
        <v>818</v>
      </c>
      <c r="C66" s="251"/>
      <c r="D66" s="267"/>
      <c r="E66" s="252"/>
    </row>
    <row r="67" spans="1:5" ht="38.25" x14ac:dyDescent="0.25">
      <c r="A67" s="481"/>
      <c r="B67" s="107" t="s">
        <v>819</v>
      </c>
      <c r="C67" s="251"/>
      <c r="D67" s="267"/>
      <c r="E67" s="252"/>
    </row>
    <row r="68" spans="1:5" ht="25.5" x14ac:dyDescent="0.25">
      <c r="A68" s="481"/>
      <c r="B68" s="107" t="s">
        <v>820</v>
      </c>
      <c r="C68" s="251"/>
      <c r="D68" s="267"/>
      <c r="E68" s="252"/>
    </row>
    <row r="69" spans="1:5" x14ac:dyDescent="0.25">
      <c r="A69" s="481"/>
      <c r="B69" s="107" t="s">
        <v>821</v>
      </c>
      <c r="C69" s="251"/>
      <c r="D69" s="267"/>
      <c r="E69" s="252"/>
    </row>
    <row r="70" spans="1:5" x14ac:dyDescent="0.25">
      <c r="A70" s="481"/>
      <c r="B70" s="107" t="s">
        <v>822</v>
      </c>
      <c r="C70" s="251"/>
      <c r="D70" s="267"/>
      <c r="E70" s="252"/>
    </row>
    <row r="71" spans="1:5" ht="25.5" x14ac:dyDescent="0.25">
      <c r="A71" s="481"/>
      <c r="B71" s="107" t="s">
        <v>823</v>
      </c>
      <c r="C71" s="251"/>
      <c r="D71" s="267"/>
      <c r="E71" s="252"/>
    </row>
    <row r="72" spans="1:5" ht="25.5" x14ac:dyDescent="0.25">
      <c r="A72" s="481"/>
      <c r="B72" s="107" t="s">
        <v>824</v>
      </c>
      <c r="C72" s="251"/>
      <c r="D72" s="267"/>
      <c r="E72" s="252"/>
    </row>
    <row r="73" spans="1:5" ht="25.5" x14ac:dyDescent="0.25">
      <c r="A73" s="481"/>
      <c r="B73" s="107" t="s">
        <v>825</v>
      </c>
      <c r="C73" s="251"/>
      <c r="D73" s="267"/>
      <c r="E73" s="252"/>
    </row>
    <row r="74" spans="1:5" ht="25.5" x14ac:dyDescent="0.25">
      <c r="A74" s="481"/>
      <c r="B74" s="107" t="s">
        <v>826</v>
      </c>
      <c r="C74" s="251"/>
      <c r="D74" s="267"/>
      <c r="E74" s="252"/>
    </row>
    <row r="75" spans="1:5" x14ac:dyDescent="0.25">
      <c r="A75" s="481"/>
      <c r="B75" s="107" t="s">
        <v>827</v>
      </c>
      <c r="C75" s="251"/>
      <c r="D75" s="267"/>
      <c r="E75" s="252"/>
    </row>
    <row r="76" spans="1:5" x14ac:dyDescent="0.25">
      <c r="A76" s="481"/>
      <c r="B76" s="107" t="s">
        <v>828</v>
      </c>
      <c r="C76" s="251"/>
      <c r="D76" s="267"/>
      <c r="E76" s="252"/>
    </row>
    <row r="77" spans="1:5" x14ac:dyDescent="0.25">
      <c r="A77" s="481"/>
      <c r="B77" s="107" t="s">
        <v>829</v>
      </c>
      <c r="C77" s="251"/>
      <c r="D77" s="267"/>
      <c r="E77" s="252"/>
    </row>
    <row r="78" spans="1:5" x14ac:dyDescent="0.25">
      <c r="A78" s="481"/>
      <c r="B78" s="107" t="s">
        <v>830</v>
      </c>
      <c r="C78" s="251"/>
      <c r="D78" s="267"/>
      <c r="E78" s="252"/>
    </row>
    <row r="79" spans="1:5" ht="15.75" customHeight="1" x14ac:dyDescent="0.25">
      <c r="A79" s="471" t="s">
        <v>918</v>
      </c>
      <c r="B79" s="472"/>
      <c r="C79" s="472"/>
      <c r="D79" s="473"/>
      <c r="E79" s="474"/>
    </row>
    <row r="80" spans="1:5" ht="43.5" customHeight="1" x14ac:dyDescent="0.25">
      <c r="A80" s="228">
        <v>1</v>
      </c>
      <c r="B80" s="225" t="s">
        <v>919</v>
      </c>
      <c r="C80" s="253"/>
      <c r="D80" s="268"/>
      <c r="E80" s="254"/>
    </row>
    <row r="81" spans="1:5" x14ac:dyDescent="0.25">
      <c r="A81" s="233"/>
      <c r="B81" s="143" t="s">
        <v>920</v>
      </c>
      <c r="C81" s="238"/>
      <c r="D81" s="260"/>
      <c r="E81" s="239"/>
    </row>
    <row r="82" spans="1:5" ht="33" customHeight="1" x14ac:dyDescent="0.25">
      <c r="A82" s="233"/>
      <c r="B82" s="143" t="s">
        <v>921</v>
      </c>
      <c r="C82" s="238"/>
      <c r="D82" s="260"/>
      <c r="E82" s="240"/>
    </row>
    <row r="83" spans="1:5" x14ac:dyDescent="0.25">
      <c r="A83" s="230"/>
      <c r="B83" s="143" t="s">
        <v>922</v>
      </c>
      <c r="C83" s="251"/>
      <c r="D83" s="267"/>
      <c r="E83" s="252"/>
    </row>
    <row r="84" spans="1:5" ht="25.5" x14ac:dyDescent="0.25">
      <c r="A84" s="230"/>
      <c r="B84" s="143" t="s">
        <v>923</v>
      </c>
      <c r="C84" s="251"/>
      <c r="D84" s="267"/>
      <c r="E84" s="252"/>
    </row>
    <row r="85" spans="1:5" ht="25.5" x14ac:dyDescent="0.25">
      <c r="A85" s="230"/>
      <c r="B85" s="143" t="s">
        <v>924</v>
      </c>
      <c r="C85" s="251"/>
      <c r="D85" s="267"/>
      <c r="E85" s="252"/>
    </row>
    <row r="86" spans="1:5" ht="25.5" x14ac:dyDescent="0.25">
      <c r="A86" s="230"/>
      <c r="B86" s="143" t="s">
        <v>925</v>
      </c>
      <c r="C86" s="251"/>
      <c r="D86" s="267"/>
      <c r="E86" s="252"/>
    </row>
    <row r="87" spans="1:5" x14ac:dyDescent="0.25">
      <c r="A87" s="230"/>
      <c r="B87" s="143" t="s">
        <v>926</v>
      </c>
      <c r="C87" s="251"/>
      <c r="D87" s="267"/>
      <c r="E87" s="252"/>
    </row>
    <row r="88" spans="1:5" x14ac:dyDescent="0.25">
      <c r="A88" s="230"/>
      <c r="B88" s="143" t="s">
        <v>927</v>
      </c>
      <c r="C88" s="251"/>
      <c r="D88" s="267"/>
      <c r="E88" s="252"/>
    </row>
    <row r="89" spans="1:5" x14ac:dyDescent="0.25">
      <c r="A89" s="230"/>
      <c r="B89" s="143" t="s">
        <v>928</v>
      </c>
      <c r="C89" s="251"/>
      <c r="D89" s="267"/>
      <c r="E89" s="252"/>
    </row>
    <row r="90" spans="1:5" x14ac:dyDescent="0.25">
      <c r="A90" s="230"/>
      <c r="B90" s="143" t="s">
        <v>929</v>
      </c>
      <c r="C90" s="251"/>
      <c r="D90" s="267"/>
      <c r="E90" s="252"/>
    </row>
    <row r="91" spans="1:5" x14ac:dyDescent="0.25">
      <c r="A91" s="230"/>
      <c r="B91" s="143" t="s">
        <v>930</v>
      </c>
      <c r="C91" s="251"/>
      <c r="D91" s="267"/>
      <c r="E91" s="252"/>
    </row>
    <row r="92" spans="1:5" x14ac:dyDescent="0.25">
      <c r="A92" s="230"/>
      <c r="B92" s="143" t="s">
        <v>931</v>
      </c>
      <c r="C92" s="251"/>
      <c r="D92" s="267"/>
      <c r="E92" s="252"/>
    </row>
    <row r="93" spans="1:5" x14ac:dyDescent="0.25">
      <c r="A93" s="230"/>
      <c r="B93" s="143" t="s">
        <v>932</v>
      </c>
      <c r="C93" s="251"/>
      <c r="D93" s="267"/>
      <c r="E93" s="252"/>
    </row>
    <row r="94" spans="1:5" x14ac:dyDescent="0.25">
      <c r="A94" s="230"/>
      <c r="B94" s="143" t="s">
        <v>933</v>
      </c>
      <c r="C94" s="251"/>
      <c r="D94" s="267"/>
      <c r="E94" s="252"/>
    </row>
    <row r="95" spans="1:5" x14ac:dyDescent="0.25">
      <c r="A95" s="230"/>
      <c r="B95" s="143" t="s">
        <v>934</v>
      </c>
      <c r="C95" s="251"/>
      <c r="D95" s="267"/>
      <c r="E95" s="252"/>
    </row>
    <row r="96" spans="1:5" x14ac:dyDescent="0.25">
      <c r="A96" s="230"/>
      <c r="B96" s="143" t="s">
        <v>935</v>
      </c>
      <c r="C96" s="251"/>
      <c r="D96" s="267"/>
      <c r="E96" s="252"/>
    </row>
    <row r="97" spans="1:5" x14ac:dyDescent="0.25">
      <c r="A97" s="230"/>
      <c r="B97" s="143" t="s">
        <v>936</v>
      </c>
      <c r="C97" s="251"/>
      <c r="D97" s="267"/>
      <c r="E97" s="252"/>
    </row>
    <row r="98" spans="1:5" x14ac:dyDescent="0.25">
      <c r="A98" s="230"/>
      <c r="B98" s="143" t="s">
        <v>937</v>
      </c>
      <c r="C98" s="251"/>
      <c r="D98" s="267"/>
      <c r="E98" s="252"/>
    </row>
    <row r="99" spans="1:5" x14ac:dyDescent="0.25">
      <c r="A99" s="230"/>
      <c r="B99" s="143" t="s">
        <v>938</v>
      </c>
      <c r="C99" s="251"/>
      <c r="D99" s="267"/>
      <c r="E99" s="252"/>
    </row>
    <row r="100" spans="1:5" x14ac:dyDescent="0.25">
      <c r="A100" s="230"/>
      <c r="B100" s="143" t="s">
        <v>939</v>
      </c>
      <c r="C100" s="251"/>
      <c r="D100" s="267"/>
      <c r="E100" s="252"/>
    </row>
    <row r="101" spans="1:5" ht="38.25" x14ac:dyDescent="0.25">
      <c r="A101" s="230"/>
      <c r="B101" s="143" t="s">
        <v>940</v>
      </c>
      <c r="C101" s="251"/>
      <c r="D101" s="267"/>
      <c r="E101" s="252"/>
    </row>
    <row r="102" spans="1:5" ht="51" x14ac:dyDescent="0.25">
      <c r="A102" s="228">
        <v>2</v>
      </c>
      <c r="B102" s="225" t="s">
        <v>941</v>
      </c>
      <c r="C102" s="253"/>
      <c r="D102" s="268"/>
      <c r="E102" s="254"/>
    </row>
    <row r="103" spans="1:5" x14ac:dyDescent="0.25">
      <c r="A103" s="230"/>
      <c r="B103" s="107" t="s">
        <v>942</v>
      </c>
      <c r="C103" s="251"/>
      <c r="D103" s="267"/>
      <c r="E103" s="252"/>
    </row>
    <row r="104" spans="1:5" ht="25.5" x14ac:dyDescent="0.25">
      <c r="A104" s="230"/>
      <c r="B104" s="107" t="s">
        <v>943</v>
      </c>
      <c r="C104" s="251"/>
      <c r="D104" s="267"/>
      <c r="E104" s="252"/>
    </row>
    <row r="105" spans="1:5" ht="25.5" x14ac:dyDescent="0.25">
      <c r="A105" s="230"/>
      <c r="B105" s="107" t="s">
        <v>944</v>
      </c>
      <c r="C105" s="251"/>
      <c r="D105" s="267"/>
      <c r="E105" s="252"/>
    </row>
    <row r="106" spans="1:5" ht="25.5" x14ac:dyDescent="0.25">
      <c r="A106" s="230"/>
      <c r="B106" s="107" t="s">
        <v>945</v>
      </c>
      <c r="C106" s="251"/>
      <c r="D106" s="267"/>
      <c r="E106" s="252"/>
    </row>
    <row r="107" spans="1:5" x14ac:dyDescent="0.25">
      <c r="A107" s="230"/>
      <c r="B107" s="107" t="s">
        <v>946</v>
      </c>
      <c r="C107" s="251"/>
      <c r="D107" s="267"/>
      <c r="E107" s="252"/>
    </row>
    <row r="108" spans="1:5" ht="25.5" x14ac:dyDescent="0.25">
      <c r="A108" s="230"/>
      <c r="B108" s="107" t="s">
        <v>947</v>
      </c>
      <c r="C108" s="251"/>
      <c r="D108" s="267"/>
      <c r="E108" s="252"/>
    </row>
    <row r="109" spans="1:5" ht="38.25" x14ac:dyDescent="0.25">
      <c r="A109" s="230"/>
      <c r="B109" s="107" t="s">
        <v>948</v>
      </c>
      <c r="C109" s="251"/>
      <c r="D109" s="267"/>
      <c r="E109" s="252"/>
    </row>
    <row r="110" spans="1:5" ht="25.5" x14ac:dyDescent="0.25">
      <c r="A110" s="230"/>
      <c r="B110" s="107" t="s">
        <v>949</v>
      </c>
      <c r="C110" s="251"/>
      <c r="D110" s="267"/>
      <c r="E110" s="252"/>
    </row>
    <row r="111" spans="1:5" x14ac:dyDescent="0.25">
      <c r="A111" s="230"/>
      <c r="B111" s="107" t="s">
        <v>950</v>
      </c>
      <c r="C111" s="251"/>
      <c r="D111" s="267"/>
      <c r="E111" s="252"/>
    </row>
    <row r="112" spans="1:5" ht="38.25" x14ac:dyDescent="0.25">
      <c r="A112" s="230"/>
      <c r="B112" s="107" t="s">
        <v>951</v>
      </c>
      <c r="C112" s="251"/>
      <c r="D112" s="267"/>
      <c r="E112" s="252"/>
    </row>
    <row r="113" spans="1:5" ht="25.5" x14ac:dyDescent="0.25">
      <c r="A113" s="230"/>
      <c r="B113" s="107" t="s">
        <v>952</v>
      </c>
      <c r="C113" s="251"/>
      <c r="D113" s="267"/>
      <c r="E113" s="252"/>
    </row>
    <row r="114" spans="1:5" ht="38.25" x14ac:dyDescent="0.25">
      <c r="A114" s="228">
        <v>3</v>
      </c>
      <c r="B114" s="226" t="s">
        <v>1018</v>
      </c>
      <c r="C114" s="253"/>
      <c r="D114" s="268"/>
      <c r="E114" s="254"/>
    </row>
    <row r="115" spans="1:5" ht="38.25" x14ac:dyDescent="0.25">
      <c r="A115" s="230"/>
      <c r="B115" s="107" t="s">
        <v>953</v>
      </c>
      <c r="C115" s="251"/>
      <c r="D115" s="267"/>
      <c r="E115" s="252"/>
    </row>
    <row r="116" spans="1:5" ht="25.5" x14ac:dyDescent="0.25">
      <c r="A116" s="230"/>
      <c r="B116" s="107" t="s">
        <v>954</v>
      </c>
      <c r="C116" s="251"/>
      <c r="D116" s="267"/>
      <c r="E116" s="252"/>
    </row>
    <row r="117" spans="1:5" x14ac:dyDescent="0.25">
      <c r="A117" s="230"/>
      <c r="B117" s="107" t="s">
        <v>955</v>
      </c>
      <c r="C117" s="251"/>
      <c r="D117" s="267"/>
      <c r="E117" s="252"/>
    </row>
    <row r="118" spans="1:5" ht="38.25" x14ac:dyDescent="0.25">
      <c r="A118" s="230"/>
      <c r="B118" s="107" t="s">
        <v>956</v>
      </c>
      <c r="C118" s="251"/>
      <c r="D118" s="267"/>
      <c r="E118" s="252"/>
    </row>
    <row r="119" spans="1:5" x14ac:dyDescent="0.25">
      <c r="A119" s="230"/>
      <c r="B119" s="107" t="s">
        <v>957</v>
      </c>
      <c r="C119" s="251"/>
      <c r="D119" s="267"/>
      <c r="E119" s="252"/>
    </row>
    <row r="120" spans="1:5" ht="38.25" x14ac:dyDescent="0.25">
      <c r="A120" s="230"/>
      <c r="B120" s="107" t="s">
        <v>958</v>
      </c>
      <c r="C120" s="251"/>
      <c r="D120" s="267"/>
      <c r="E120" s="252"/>
    </row>
    <row r="121" spans="1:5" x14ac:dyDescent="0.25">
      <c r="A121" s="230"/>
      <c r="B121" s="107" t="s">
        <v>959</v>
      </c>
      <c r="C121" s="251"/>
      <c r="D121" s="267"/>
      <c r="E121" s="252"/>
    </row>
    <row r="122" spans="1:5" ht="38.25" x14ac:dyDescent="0.25">
      <c r="A122" s="230"/>
      <c r="B122" s="107" t="s">
        <v>960</v>
      </c>
      <c r="C122" s="251"/>
      <c r="D122" s="267"/>
      <c r="E122" s="252"/>
    </row>
    <row r="123" spans="1:5" ht="25.5" x14ac:dyDescent="0.25">
      <c r="A123" s="230"/>
      <c r="B123" s="107" t="s">
        <v>961</v>
      </c>
      <c r="C123" s="251"/>
      <c r="D123" s="267"/>
      <c r="E123" s="252"/>
    </row>
    <row r="124" spans="1:5" ht="25.5" x14ac:dyDescent="0.25">
      <c r="A124" s="228">
        <v>4</v>
      </c>
      <c r="B124" s="226" t="s">
        <v>1017</v>
      </c>
      <c r="C124" s="253"/>
      <c r="D124" s="268"/>
      <c r="E124" s="254"/>
    </row>
    <row r="125" spans="1:5" x14ac:dyDescent="0.25">
      <c r="A125" s="230"/>
      <c r="B125" s="107" t="s">
        <v>962</v>
      </c>
      <c r="C125" s="251"/>
      <c r="D125" s="267"/>
      <c r="E125" s="252"/>
    </row>
    <row r="126" spans="1:5" x14ac:dyDescent="0.25">
      <c r="A126" s="230"/>
      <c r="B126" s="107" t="s">
        <v>1019</v>
      </c>
      <c r="C126" s="251"/>
      <c r="D126" s="267"/>
      <c r="E126" s="252"/>
    </row>
    <row r="127" spans="1:5" ht="25.5" x14ac:dyDescent="0.25">
      <c r="A127" s="230"/>
      <c r="B127" s="107" t="s">
        <v>963</v>
      </c>
      <c r="C127" s="251"/>
      <c r="D127" s="267"/>
      <c r="E127" s="252"/>
    </row>
    <row r="128" spans="1:5" ht="25.5" x14ac:dyDescent="0.25">
      <c r="A128" s="230"/>
      <c r="B128" s="107" t="s">
        <v>964</v>
      </c>
      <c r="C128" s="251"/>
      <c r="D128" s="267"/>
      <c r="E128" s="252"/>
    </row>
    <row r="129" spans="1:5" x14ac:dyDescent="0.25">
      <c r="A129" s="230"/>
      <c r="B129" s="107" t="s">
        <v>965</v>
      </c>
      <c r="C129" s="251"/>
      <c r="D129" s="267"/>
      <c r="E129" s="252"/>
    </row>
    <row r="130" spans="1:5" x14ac:dyDescent="0.25">
      <c r="A130" s="230"/>
      <c r="B130" s="107" t="s">
        <v>966</v>
      </c>
      <c r="C130" s="251"/>
      <c r="D130" s="267"/>
      <c r="E130" s="252"/>
    </row>
    <row r="131" spans="1:5" x14ac:dyDescent="0.25">
      <c r="A131" s="230"/>
      <c r="B131" s="107" t="s">
        <v>967</v>
      </c>
      <c r="C131" s="251"/>
      <c r="D131" s="267"/>
      <c r="E131" s="252"/>
    </row>
    <row r="132" spans="1:5" x14ac:dyDescent="0.25">
      <c r="A132" s="230"/>
      <c r="B132" s="107" t="s">
        <v>968</v>
      </c>
      <c r="C132" s="251"/>
      <c r="D132" s="267"/>
      <c r="E132" s="252"/>
    </row>
    <row r="133" spans="1:5" x14ac:dyDescent="0.25">
      <c r="A133" s="230"/>
      <c r="B133" s="107" t="s">
        <v>969</v>
      </c>
      <c r="C133" s="251"/>
      <c r="D133" s="267"/>
      <c r="E133" s="252"/>
    </row>
    <row r="134" spans="1:5" x14ac:dyDescent="0.25">
      <c r="A134" s="230"/>
      <c r="B134" s="107" t="s">
        <v>970</v>
      </c>
      <c r="C134" s="251"/>
      <c r="D134" s="267"/>
      <c r="E134" s="252"/>
    </row>
    <row r="135" spans="1:5" x14ac:dyDescent="0.25">
      <c r="A135" s="230"/>
      <c r="B135" s="107" t="s">
        <v>971</v>
      </c>
      <c r="C135" s="251"/>
      <c r="D135" s="267"/>
      <c r="E135" s="252"/>
    </row>
    <row r="136" spans="1:5" x14ac:dyDescent="0.25">
      <c r="A136" s="230"/>
      <c r="B136" s="107" t="s">
        <v>972</v>
      </c>
      <c r="C136" s="251"/>
      <c r="D136" s="267"/>
      <c r="E136" s="252"/>
    </row>
    <row r="137" spans="1:5" ht="38.25" x14ac:dyDescent="0.25">
      <c r="A137" s="230"/>
      <c r="B137" s="107" t="s">
        <v>973</v>
      </c>
      <c r="C137" s="251"/>
      <c r="D137" s="267"/>
      <c r="E137" s="252"/>
    </row>
    <row r="138" spans="1:5" x14ac:dyDescent="0.25">
      <c r="A138" s="230"/>
      <c r="B138" s="107" t="s">
        <v>974</v>
      </c>
      <c r="C138" s="251"/>
      <c r="D138" s="267"/>
      <c r="E138" s="252"/>
    </row>
    <row r="139" spans="1:5" x14ac:dyDescent="0.25">
      <c r="A139" s="230"/>
      <c r="B139" s="107" t="s">
        <v>967</v>
      </c>
      <c r="C139" s="251"/>
      <c r="D139" s="267"/>
      <c r="E139" s="252"/>
    </row>
    <row r="140" spans="1:5" x14ac:dyDescent="0.25">
      <c r="A140" s="230"/>
      <c r="B140" s="107" t="s">
        <v>968</v>
      </c>
      <c r="C140" s="251"/>
      <c r="D140" s="267"/>
      <c r="E140" s="252"/>
    </row>
    <row r="141" spans="1:5" x14ac:dyDescent="0.25">
      <c r="A141" s="230"/>
      <c r="B141" s="107" t="s">
        <v>975</v>
      </c>
      <c r="C141" s="251"/>
      <c r="D141" s="267"/>
      <c r="E141" s="252"/>
    </row>
    <row r="142" spans="1:5" x14ac:dyDescent="0.25">
      <c r="A142" s="230"/>
      <c r="B142" s="107" t="s">
        <v>976</v>
      </c>
      <c r="C142" s="251"/>
      <c r="D142" s="267"/>
      <c r="E142" s="252"/>
    </row>
    <row r="143" spans="1:5" ht="76.5" x14ac:dyDescent="0.25">
      <c r="A143" s="228">
        <v>5</v>
      </c>
      <c r="B143" s="226" t="s">
        <v>1016</v>
      </c>
      <c r="C143" s="253"/>
      <c r="D143" s="268"/>
      <c r="E143" s="254"/>
    </row>
    <row r="144" spans="1:5" ht="25.5" x14ac:dyDescent="0.25">
      <c r="A144" s="230"/>
      <c r="B144" s="107" t="s">
        <v>977</v>
      </c>
      <c r="C144" s="251"/>
      <c r="D144" s="267"/>
      <c r="E144" s="252"/>
    </row>
    <row r="145" spans="1:5" ht="25.5" x14ac:dyDescent="0.25">
      <c r="A145" s="230"/>
      <c r="B145" s="107" t="s">
        <v>978</v>
      </c>
      <c r="C145" s="251"/>
      <c r="D145" s="267"/>
      <c r="E145" s="252"/>
    </row>
    <row r="146" spans="1:5" ht="25.5" x14ac:dyDescent="0.25">
      <c r="A146" s="230"/>
      <c r="B146" s="107" t="s">
        <v>979</v>
      </c>
      <c r="C146" s="251"/>
      <c r="D146" s="267"/>
      <c r="E146" s="252"/>
    </row>
    <row r="147" spans="1:5" ht="25.5" x14ac:dyDescent="0.25">
      <c r="A147" s="230"/>
      <c r="B147" s="107" t="s">
        <v>980</v>
      </c>
      <c r="C147" s="251"/>
      <c r="D147" s="267"/>
      <c r="E147" s="252"/>
    </row>
    <row r="148" spans="1:5" x14ac:dyDescent="0.25">
      <c r="A148" s="230"/>
      <c r="B148" s="107" t="s">
        <v>981</v>
      </c>
      <c r="C148" s="251"/>
      <c r="D148" s="267"/>
      <c r="E148" s="252"/>
    </row>
    <row r="149" spans="1:5" x14ac:dyDescent="0.25">
      <c r="A149" s="230"/>
      <c r="B149" s="107" t="s">
        <v>982</v>
      </c>
      <c r="C149" s="251"/>
      <c r="D149" s="267"/>
      <c r="E149" s="252"/>
    </row>
    <row r="150" spans="1:5" ht="25.5" x14ac:dyDescent="0.25">
      <c r="A150" s="230"/>
      <c r="B150" s="107" t="s">
        <v>983</v>
      </c>
      <c r="C150" s="251"/>
      <c r="D150" s="267"/>
      <c r="E150" s="252"/>
    </row>
    <row r="151" spans="1:5" x14ac:dyDescent="0.25">
      <c r="A151" s="230"/>
      <c r="B151" s="107" t="s">
        <v>984</v>
      </c>
      <c r="C151" s="251"/>
      <c r="D151" s="267"/>
      <c r="E151" s="252"/>
    </row>
    <row r="152" spans="1:5" ht="38.25" x14ac:dyDescent="0.25">
      <c r="A152" s="230"/>
      <c r="B152" s="107" t="s">
        <v>985</v>
      </c>
      <c r="C152" s="251"/>
      <c r="D152" s="267"/>
      <c r="E152" s="252"/>
    </row>
    <row r="153" spans="1:5" x14ac:dyDescent="0.25">
      <c r="A153" s="230"/>
      <c r="B153" s="107" t="s">
        <v>986</v>
      </c>
      <c r="C153" s="251"/>
      <c r="D153" s="267"/>
      <c r="E153" s="252"/>
    </row>
    <row r="154" spans="1:5" x14ac:dyDescent="0.25">
      <c r="A154" s="230"/>
      <c r="B154" s="107" t="s">
        <v>987</v>
      </c>
      <c r="C154" s="251"/>
      <c r="D154" s="267"/>
      <c r="E154" s="252"/>
    </row>
    <row r="155" spans="1:5" x14ac:dyDescent="0.25">
      <c r="A155" s="230"/>
      <c r="B155" s="107" t="s">
        <v>988</v>
      </c>
      <c r="C155" s="251"/>
      <c r="D155" s="267"/>
      <c r="E155" s="252"/>
    </row>
    <row r="156" spans="1:5" x14ac:dyDescent="0.25">
      <c r="A156" s="230"/>
      <c r="B156" s="107" t="s">
        <v>989</v>
      </c>
      <c r="C156" s="251"/>
      <c r="D156" s="267"/>
      <c r="E156" s="252"/>
    </row>
    <row r="157" spans="1:5" ht="25.5" x14ac:dyDescent="0.25">
      <c r="A157" s="230"/>
      <c r="B157" s="107" t="s">
        <v>990</v>
      </c>
      <c r="C157" s="251"/>
      <c r="D157" s="267"/>
      <c r="E157" s="252"/>
    </row>
    <row r="158" spans="1:5" x14ac:dyDescent="0.25">
      <c r="A158" s="230"/>
      <c r="B158" s="107" t="s">
        <v>991</v>
      </c>
      <c r="C158" s="251"/>
      <c r="D158" s="267"/>
      <c r="E158" s="252"/>
    </row>
    <row r="159" spans="1:5" x14ac:dyDescent="0.25">
      <c r="A159" s="230"/>
      <c r="B159" s="107" t="s">
        <v>992</v>
      </c>
      <c r="C159" s="251"/>
      <c r="D159" s="267"/>
      <c r="E159" s="252"/>
    </row>
    <row r="160" spans="1:5" x14ac:dyDescent="0.25">
      <c r="A160" s="230"/>
      <c r="B160" s="107" t="s">
        <v>993</v>
      </c>
      <c r="C160" s="251"/>
      <c r="D160" s="267"/>
      <c r="E160" s="252"/>
    </row>
    <row r="161" spans="1:5" x14ac:dyDescent="0.25">
      <c r="A161" s="230"/>
      <c r="B161" s="107" t="s">
        <v>994</v>
      </c>
      <c r="C161" s="251"/>
      <c r="D161" s="267"/>
      <c r="E161" s="252"/>
    </row>
    <row r="162" spans="1:5" ht="15.75" customHeight="1" x14ac:dyDescent="0.25">
      <c r="A162" s="471" t="s">
        <v>1020</v>
      </c>
      <c r="B162" s="472"/>
      <c r="C162" s="472"/>
      <c r="D162" s="473"/>
      <c r="E162" s="474"/>
    </row>
    <row r="163" spans="1:5" ht="38.25" x14ac:dyDescent="0.25">
      <c r="A163" s="228">
        <v>1</v>
      </c>
      <c r="B163" s="226" t="s">
        <v>1015</v>
      </c>
      <c r="C163" s="253"/>
      <c r="D163" s="268"/>
      <c r="E163" s="254"/>
    </row>
    <row r="164" spans="1:5" x14ac:dyDescent="0.25">
      <c r="A164" s="230"/>
      <c r="B164" s="227" t="s">
        <v>995</v>
      </c>
      <c r="C164" s="251"/>
      <c r="D164" s="267"/>
      <c r="E164" s="252"/>
    </row>
    <row r="165" spans="1:5" x14ac:dyDescent="0.25">
      <c r="A165" s="230"/>
      <c r="B165" s="227" t="s">
        <v>996</v>
      </c>
      <c r="C165" s="251"/>
      <c r="D165" s="267"/>
      <c r="E165" s="252"/>
    </row>
    <row r="166" spans="1:5" ht="25.5" x14ac:dyDescent="0.25">
      <c r="A166" s="230"/>
      <c r="B166" s="227" t="s">
        <v>997</v>
      </c>
      <c r="C166" s="251"/>
      <c r="D166" s="267"/>
      <c r="E166" s="252"/>
    </row>
    <row r="167" spans="1:5" ht="25.5" x14ac:dyDescent="0.25">
      <c r="A167" s="230"/>
      <c r="B167" s="227" t="s">
        <v>998</v>
      </c>
      <c r="C167" s="251"/>
      <c r="D167" s="267"/>
      <c r="E167" s="252"/>
    </row>
    <row r="168" spans="1:5" ht="25.5" x14ac:dyDescent="0.25">
      <c r="A168" s="230"/>
      <c r="B168" s="227" t="s">
        <v>999</v>
      </c>
      <c r="C168" s="251"/>
      <c r="D168" s="267"/>
      <c r="E168" s="252"/>
    </row>
    <row r="169" spans="1:5" ht="25.5" x14ac:dyDescent="0.25">
      <c r="A169" s="230"/>
      <c r="B169" s="227" t="s">
        <v>1000</v>
      </c>
      <c r="C169" s="251"/>
      <c r="D169" s="267"/>
      <c r="E169" s="252"/>
    </row>
    <row r="170" spans="1:5" ht="25.5" x14ac:dyDescent="0.25">
      <c r="A170" s="230"/>
      <c r="B170" s="227" t="s">
        <v>1001</v>
      </c>
      <c r="C170" s="251"/>
      <c r="D170" s="267"/>
      <c r="E170" s="252"/>
    </row>
    <row r="171" spans="1:5" x14ac:dyDescent="0.25">
      <c r="A171" s="230"/>
      <c r="B171" s="227" t="s">
        <v>1002</v>
      </c>
      <c r="C171" s="251"/>
      <c r="D171" s="267"/>
      <c r="E171" s="252"/>
    </row>
    <row r="172" spans="1:5" ht="25.5" x14ac:dyDescent="0.25">
      <c r="A172" s="230"/>
      <c r="B172" s="227" t="s">
        <v>1003</v>
      </c>
      <c r="C172" s="251"/>
      <c r="D172" s="267"/>
      <c r="E172" s="252"/>
    </row>
    <row r="173" spans="1:5" x14ac:dyDescent="0.25">
      <c r="A173" s="230"/>
      <c r="B173" s="227" t="s">
        <v>1004</v>
      </c>
      <c r="C173" s="251"/>
      <c r="D173" s="267"/>
      <c r="E173" s="252"/>
    </row>
    <row r="174" spans="1:5" x14ac:dyDescent="0.25">
      <c r="A174" s="230"/>
      <c r="B174" s="227" t="s">
        <v>1005</v>
      </c>
      <c r="C174" s="251"/>
      <c r="D174" s="267"/>
      <c r="E174" s="252"/>
    </row>
    <row r="175" spans="1:5" ht="25.5" x14ac:dyDescent="0.25">
      <c r="A175" s="230"/>
      <c r="B175" s="227" t="s">
        <v>1006</v>
      </c>
      <c r="C175" s="251"/>
      <c r="D175" s="267"/>
      <c r="E175" s="252"/>
    </row>
    <row r="176" spans="1:5" ht="25.5" x14ac:dyDescent="0.25">
      <c r="A176" s="230"/>
      <c r="B176" s="227" t="s">
        <v>1007</v>
      </c>
      <c r="C176" s="251"/>
      <c r="D176" s="267"/>
      <c r="E176" s="252"/>
    </row>
    <row r="177" spans="1:5" ht="63.75" x14ac:dyDescent="0.25">
      <c r="A177" s="228">
        <v>2</v>
      </c>
      <c r="B177" s="226" t="s">
        <v>1014</v>
      </c>
      <c r="C177" s="253"/>
      <c r="D177" s="268"/>
      <c r="E177" s="254"/>
    </row>
    <row r="178" spans="1:5" x14ac:dyDescent="0.25">
      <c r="A178" s="230"/>
      <c r="B178" s="227" t="s">
        <v>1008</v>
      </c>
      <c r="C178" s="251"/>
      <c r="D178" s="267"/>
      <c r="E178" s="252"/>
    </row>
    <row r="179" spans="1:5" x14ac:dyDescent="0.25">
      <c r="A179" s="230"/>
      <c r="B179" s="227" t="s">
        <v>1009</v>
      </c>
      <c r="C179" s="251"/>
      <c r="D179" s="267"/>
      <c r="E179" s="252"/>
    </row>
    <row r="180" spans="1:5" x14ac:dyDescent="0.25">
      <c r="A180" s="230"/>
      <c r="B180" s="227" t="s">
        <v>1010</v>
      </c>
      <c r="C180" s="251"/>
      <c r="D180" s="267"/>
      <c r="E180" s="252"/>
    </row>
    <row r="181" spans="1:5" ht="25.5" x14ac:dyDescent="0.25">
      <c r="A181" s="230"/>
      <c r="B181" s="227" t="s">
        <v>1001</v>
      </c>
      <c r="C181" s="251"/>
      <c r="D181" s="267"/>
      <c r="E181" s="252"/>
    </row>
    <row r="182" spans="1:5" x14ac:dyDescent="0.25">
      <c r="A182" s="230"/>
      <c r="B182" s="227" t="s">
        <v>1011</v>
      </c>
      <c r="C182" s="251"/>
      <c r="D182" s="267"/>
      <c r="E182" s="252"/>
    </row>
    <row r="183" spans="1:5" x14ac:dyDescent="0.25">
      <c r="A183" s="230"/>
      <c r="B183" s="227" t="s">
        <v>1012</v>
      </c>
      <c r="C183" s="251"/>
      <c r="D183" s="267"/>
      <c r="E183" s="252"/>
    </row>
    <row r="184" spans="1:5" ht="15.75" thickBot="1" x14ac:dyDescent="0.3">
      <c r="A184" s="231"/>
      <c r="B184" s="232" t="s">
        <v>1013</v>
      </c>
      <c r="C184" s="257"/>
      <c r="D184" s="270"/>
      <c r="E184" s="258"/>
    </row>
  </sheetData>
  <sheetProtection sheet="1" formatColumns="0" formatRows="0" selectLockedCells="1"/>
  <mergeCells count="8">
    <mergeCell ref="A79:E79"/>
    <mergeCell ref="A162:E162"/>
    <mergeCell ref="A1:E5"/>
    <mergeCell ref="A9:A29"/>
    <mergeCell ref="A31:A46"/>
    <mergeCell ref="A48:A59"/>
    <mergeCell ref="A61:A78"/>
    <mergeCell ref="A7:E7"/>
  </mergeCells>
  <pageMargins left="0.7" right="0.7" top="0.75" bottom="0.75" header="0.3" footer="0.3"/>
  <pageSetup scale="68" orientation="portrait"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view="pageBreakPreview" zoomScaleNormal="100" zoomScaleSheetLayoutView="100" workbookViewId="0">
      <selection activeCell="E16" sqref="E16"/>
    </sheetView>
  </sheetViews>
  <sheetFormatPr baseColWidth="10" defaultColWidth="12.140625" defaultRowHeight="15" x14ac:dyDescent="0.25"/>
  <cols>
    <col min="1" max="1" width="12.140625" style="72"/>
    <col min="2" max="2" width="83.28515625" style="72" customWidth="1"/>
    <col min="3" max="16384" width="12.140625" style="72"/>
  </cols>
  <sheetData>
    <row r="1" spans="1:16" s="68" customFormat="1" x14ac:dyDescent="0.25">
      <c r="A1" s="479" t="s">
        <v>67</v>
      </c>
      <c r="B1" s="479"/>
      <c r="C1" s="480"/>
    </row>
    <row r="2" spans="1:16" s="68" customFormat="1" x14ac:dyDescent="0.25">
      <c r="A2" s="479"/>
      <c r="B2" s="479"/>
      <c r="C2" s="480"/>
    </row>
    <row r="3" spans="1:16" s="68" customFormat="1" x14ac:dyDescent="0.25">
      <c r="A3" s="479"/>
      <c r="B3" s="479"/>
      <c r="C3" s="480"/>
    </row>
    <row r="4" spans="1:16" s="68" customFormat="1" x14ac:dyDescent="0.25">
      <c r="A4" s="479"/>
      <c r="B4" s="479"/>
      <c r="C4" s="480"/>
    </row>
    <row r="5" spans="1:16" s="68" customFormat="1" x14ac:dyDescent="0.25">
      <c r="A5" s="479"/>
      <c r="B5" s="479"/>
      <c r="C5" s="480"/>
    </row>
    <row r="6" spans="1:16" s="71" customFormat="1" ht="15.75" customHeight="1" x14ac:dyDescent="0.25">
      <c r="A6" s="483" t="s">
        <v>57</v>
      </c>
      <c r="B6" s="483"/>
      <c r="C6" s="484"/>
      <c r="D6" s="69"/>
      <c r="E6" s="69"/>
      <c r="F6" s="69"/>
      <c r="G6" s="69"/>
      <c r="H6" s="70"/>
      <c r="I6" s="70"/>
      <c r="J6" s="70"/>
      <c r="K6" s="70"/>
      <c r="L6" s="70"/>
      <c r="M6" s="70"/>
      <c r="N6" s="70"/>
      <c r="O6" s="70"/>
      <c r="P6" s="70"/>
    </row>
    <row r="7" spans="1:16" ht="15.75" customHeight="1" x14ac:dyDescent="0.25">
      <c r="A7" s="485" t="s">
        <v>763</v>
      </c>
      <c r="B7" s="482" t="s">
        <v>66</v>
      </c>
      <c r="C7" s="482"/>
    </row>
    <row r="8" spans="1:16" x14ac:dyDescent="0.25">
      <c r="A8" s="485"/>
      <c r="B8" s="138" t="s">
        <v>31</v>
      </c>
      <c r="C8" s="137" t="s">
        <v>29</v>
      </c>
    </row>
    <row r="9" spans="1:16" x14ac:dyDescent="0.25">
      <c r="A9" s="144">
        <v>1</v>
      </c>
      <c r="B9" s="145" t="s">
        <v>835</v>
      </c>
      <c r="C9" s="134">
        <v>1</v>
      </c>
    </row>
    <row r="10" spans="1:16" ht="19.5" customHeight="1" x14ac:dyDescent="0.25">
      <c r="A10" s="144">
        <v>2</v>
      </c>
      <c r="B10" s="145" t="s">
        <v>836</v>
      </c>
      <c r="C10" s="134">
        <v>1</v>
      </c>
    </row>
    <row r="11" spans="1:16" x14ac:dyDescent="0.25">
      <c r="A11" s="144">
        <v>3</v>
      </c>
      <c r="B11" s="145" t="s">
        <v>837</v>
      </c>
      <c r="C11" s="134">
        <v>1</v>
      </c>
    </row>
    <row r="12" spans="1:16" x14ac:dyDescent="0.25">
      <c r="A12" s="144">
        <v>4</v>
      </c>
      <c r="B12" s="145" t="s">
        <v>838</v>
      </c>
      <c r="C12" s="134">
        <v>1</v>
      </c>
    </row>
    <row r="13" spans="1:16" x14ac:dyDescent="0.25">
      <c r="A13" s="144">
        <v>5</v>
      </c>
      <c r="B13" s="145" t="s">
        <v>839</v>
      </c>
      <c r="C13" s="134">
        <v>1</v>
      </c>
    </row>
    <row r="14" spans="1:16" x14ac:dyDescent="0.25">
      <c r="A14" s="144">
        <v>6</v>
      </c>
      <c r="B14" s="145" t="s">
        <v>840</v>
      </c>
      <c r="C14" s="134">
        <v>1</v>
      </c>
    </row>
    <row r="15" spans="1:16" x14ac:dyDescent="0.25">
      <c r="A15" s="144">
        <v>7</v>
      </c>
      <c r="B15" s="145" t="s">
        <v>841</v>
      </c>
      <c r="C15" s="134">
        <v>1</v>
      </c>
    </row>
    <row r="16" spans="1:16" ht="45" x14ac:dyDescent="0.25">
      <c r="A16" s="144">
        <v>8</v>
      </c>
      <c r="B16" s="146" t="s">
        <v>842</v>
      </c>
      <c r="C16" s="134">
        <v>1</v>
      </c>
    </row>
    <row r="17" spans="1:3" x14ac:dyDescent="0.25">
      <c r="A17" s="144">
        <v>9</v>
      </c>
      <c r="B17" s="145" t="s">
        <v>843</v>
      </c>
      <c r="C17" s="136">
        <v>500</v>
      </c>
    </row>
    <row r="18" spans="1:3" ht="15" customHeight="1" x14ac:dyDescent="0.25">
      <c r="A18" s="141"/>
      <c r="B18" s="135"/>
      <c r="C18" s="135"/>
    </row>
    <row r="19" spans="1:3" x14ac:dyDescent="0.25">
      <c r="A19" s="141"/>
      <c r="B19" s="139"/>
      <c r="C19" s="140"/>
    </row>
  </sheetData>
  <sheetProtection algorithmName="SHA-512" hashValue="YTFP4vBXnPhx8YyW1rkJ4GKQom7QavZsqkfsh0andZO/k7xIlKP6mOan8wB80mgf861WMl0d770kNLV70PWy+Q==" saltValue="wUVlBCW2y68wtGUeKG2PxQ==" spinCount="100000" sheet="1" selectLockedCells="1" selectUnlockedCells="1"/>
  <mergeCells count="4">
    <mergeCell ref="B7:C7"/>
    <mergeCell ref="A1:C5"/>
    <mergeCell ref="A6:C6"/>
    <mergeCell ref="A7:A8"/>
  </mergeCells>
  <pageMargins left="0.7" right="0.7" top="0.75" bottom="0.75" header="0.3" footer="0.3"/>
  <pageSetup scale="84" orientation="portrait" verticalDpi="12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6"/>
  <sheetViews>
    <sheetView view="pageBreakPreview" zoomScaleNormal="100" zoomScaleSheetLayoutView="100" workbookViewId="0">
      <selection activeCell="F18" sqref="F18"/>
    </sheetView>
  </sheetViews>
  <sheetFormatPr baseColWidth="10" defaultRowHeight="12.75" x14ac:dyDescent="0.25"/>
  <cols>
    <col min="1" max="1" width="10.5703125" style="8" customWidth="1"/>
    <col min="2" max="2" width="40.7109375" style="1" customWidth="1"/>
    <col min="3" max="3" width="32" style="1" customWidth="1"/>
    <col min="4" max="4" width="21.42578125" style="1" customWidth="1"/>
    <col min="5" max="5" width="13.7109375" style="1" customWidth="1"/>
    <col min="6" max="6" width="16.42578125" style="5" customWidth="1"/>
    <col min="7" max="7" width="16.42578125" style="5" bestFit="1" customWidth="1"/>
    <col min="8" max="8" width="24.7109375" style="86" customWidth="1"/>
    <col min="9" max="9" width="11.85546875" style="86" bestFit="1" customWidth="1"/>
    <col min="10" max="10" width="18.42578125" style="86" customWidth="1"/>
    <col min="11" max="11" width="21" style="5" bestFit="1" customWidth="1"/>
    <col min="12" max="16384" width="11.42578125" style="5"/>
  </cols>
  <sheetData>
    <row r="1" spans="1:10" s="73" customFormat="1" ht="15" customHeight="1" x14ac:dyDescent="0.2">
      <c r="A1" s="275" t="s">
        <v>73</v>
      </c>
      <c r="B1" s="276"/>
      <c r="C1" s="276"/>
      <c r="D1" s="276"/>
      <c r="E1" s="276"/>
      <c r="F1" s="276"/>
      <c r="G1" s="276"/>
      <c r="H1" s="276"/>
      <c r="I1" s="276"/>
      <c r="J1" s="277"/>
    </row>
    <row r="2" spans="1:10" s="73" customFormat="1" ht="12" customHeight="1" x14ac:dyDescent="0.2">
      <c r="A2" s="278"/>
      <c r="B2" s="279"/>
      <c r="C2" s="279"/>
      <c r="D2" s="279"/>
      <c r="E2" s="279"/>
      <c r="F2" s="279"/>
      <c r="G2" s="279"/>
      <c r="H2" s="279"/>
      <c r="I2" s="279"/>
      <c r="J2" s="280"/>
    </row>
    <row r="3" spans="1:10" s="73" customFormat="1" ht="12" customHeight="1" x14ac:dyDescent="0.2">
      <c r="A3" s="278"/>
      <c r="B3" s="279"/>
      <c r="C3" s="279"/>
      <c r="D3" s="279"/>
      <c r="E3" s="279"/>
      <c r="F3" s="279"/>
      <c r="G3" s="279"/>
      <c r="H3" s="279"/>
      <c r="I3" s="279"/>
      <c r="J3" s="280"/>
    </row>
    <row r="4" spans="1:10" s="73" customFormat="1" ht="12" customHeight="1" x14ac:dyDescent="0.2">
      <c r="A4" s="278"/>
      <c r="B4" s="279"/>
      <c r="C4" s="279"/>
      <c r="D4" s="279"/>
      <c r="E4" s="279"/>
      <c r="F4" s="279"/>
      <c r="G4" s="279"/>
      <c r="H4" s="279"/>
      <c r="I4" s="279"/>
      <c r="J4" s="280"/>
    </row>
    <row r="5" spans="1:10" s="73" customFormat="1" ht="14.25" customHeight="1" thickBot="1" x14ac:dyDescent="0.25">
      <c r="A5" s="281"/>
      <c r="B5" s="282"/>
      <c r="C5" s="282"/>
      <c r="D5" s="282"/>
      <c r="E5" s="282"/>
      <c r="F5" s="282"/>
      <c r="G5" s="282"/>
      <c r="H5" s="282"/>
      <c r="I5" s="282"/>
      <c r="J5" s="283"/>
    </row>
    <row r="6" spans="1:10" ht="15" x14ac:dyDescent="0.25">
      <c r="A6" s="495" t="s">
        <v>33</v>
      </c>
      <c r="B6" s="496"/>
      <c r="C6" s="496"/>
      <c r="D6" s="496"/>
      <c r="E6" s="496"/>
      <c r="F6" s="496"/>
      <c r="G6" s="496"/>
      <c r="H6" s="496"/>
      <c r="I6" s="496"/>
      <c r="J6" s="497"/>
    </row>
    <row r="7" spans="1:10" ht="25.5" x14ac:dyDescent="0.25">
      <c r="A7" s="498" t="s">
        <v>0</v>
      </c>
      <c r="B7" s="500" t="s">
        <v>34</v>
      </c>
      <c r="C7" s="500" t="s">
        <v>35</v>
      </c>
      <c r="D7" s="77" t="s">
        <v>36</v>
      </c>
      <c r="E7" s="500" t="s">
        <v>37</v>
      </c>
      <c r="F7" s="77" t="s">
        <v>38</v>
      </c>
      <c r="G7" s="77" t="s">
        <v>39</v>
      </c>
      <c r="H7" s="500" t="s">
        <v>40</v>
      </c>
      <c r="I7" s="77" t="s">
        <v>41</v>
      </c>
      <c r="J7" s="78" t="s">
        <v>42</v>
      </c>
    </row>
    <row r="8" spans="1:10" ht="15.75" customHeight="1" x14ac:dyDescent="0.25">
      <c r="A8" s="499"/>
      <c r="B8" s="501"/>
      <c r="C8" s="501"/>
      <c r="D8" s="55" t="s">
        <v>43</v>
      </c>
      <c r="E8" s="501"/>
      <c r="F8" s="77" t="s">
        <v>44</v>
      </c>
      <c r="G8" s="77" t="s">
        <v>44</v>
      </c>
      <c r="H8" s="501"/>
      <c r="I8" s="79">
        <v>828116</v>
      </c>
      <c r="J8" s="78" t="s">
        <v>45</v>
      </c>
    </row>
    <row r="9" spans="1:10" x14ac:dyDescent="0.25">
      <c r="A9" s="80">
        <v>1</v>
      </c>
      <c r="B9" s="35" t="s">
        <v>19</v>
      </c>
      <c r="C9" s="36" t="s">
        <v>19</v>
      </c>
      <c r="D9" s="36" t="s">
        <v>19</v>
      </c>
      <c r="E9" s="36" t="s">
        <v>19</v>
      </c>
      <c r="F9" s="37" t="s">
        <v>19</v>
      </c>
      <c r="G9" s="37" t="s">
        <v>19</v>
      </c>
      <c r="H9" s="38">
        <v>0</v>
      </c>
      <c r="I9" s="87">
        <f>+H9/$I$8</f>
        <v>0</v>
      </c>
      <c r="J9" s="9" t="s">
        <v>19</v>
      </c>
    </row>
    <row r="10" spans="1:10" x14ac:dyDescent="0.25">
      <c r="A10" s="80">
        <v>2</v>
      </c>
      <c r="B10" s="35"/>
      <c r="C10" s="36"/>
      <c r="D10" s="36"/>
      <c r="E10" s="36"/>
      <c r="F10" s="37"/>
      <c r="G10" s="37"/>
      <c r="H10" s="38">
        <v>0</v>
      </c>
      <c r="I10" s="87">
        <f t="shared" ref="I10:I30" si="0">+H10/$I$8</f>
        <v>0</v>
      </c>
      <c r="J10" s="9"/>
    </row>
    <row r="11" spans="1:10" x14ac:dyDescent="0.25">
      <c r="A11" s="80">
        <v>3</v>
      </c>
      <c r="B11" s="35" t="s">
        <v>19</v>
      </c>
      <c r="C11" s="36"/>
      <c r="D11" s="36"/>
      <c r="E11" s="36"/>
      <c r="F11" s="37"/>
      <c r="G11" s="37"/>
      <c r="H11" s="38">
        <v>0</v>
      </c>
      <c r="I11" s="87">
        <f t="shared" si="0"/>
        <v>0</v>
      </c>
      <c r="J11" s="9"/>
    </row>
    <row r="12" spans="1:10" x14ac:dyDescent="0.25">
      <c r="A12" s="80">
        <v>4</v>
      </c>
      <c r="B12" s="35"/>
      <c r="C12" s="36"/>
      <c r="D12" s="36"/>
      <c r="E12" s="36"/>
      <c r="F12" s="37"/>
      <c r="G12" s="37"/>
      <c r="H12" s="38">
        <v>0</v>
      </c>
      <c r="I12" s="87">
        <f t="shared" si="0"/>
        <v>0</v>
      </c>
      <c r="J12" s="9"/>
    </row>
    <row r="13" spans="1:10" x14ac:dyDescent="0.25">
      <c r="A13" s="80">
        <v>5</v>
      </c>
      <c r="B13" s="35"/>
      <c r="C13" s="36"/>
      <c r="D13" s="36"/>
      <c r="E13" s="36"/>
      <c r="F13" s="37"/>
      <c r="G13" s="37"/>
      <c r="H13" s="38">
        <v>0</v>
      </c>
      <c r="I13" s="87">
        <f t="shared" si="0"/>
        <v>0</v>
      </c>
      <c r="J13" s="9"/>
    </row>
    <row r="14" spans="1:10" x14ac:dyDescent="0.25">
      <c r="A14" s="80">
        <v>6</v>
      </c>
      <c r="B14" s="35"/>
      <c r="C14" s="36"/>
      <c r="D14" s="36"/>
      <c r="E14" s="36"/>
      <c r="F14" s="37"/>
      <c r="G14" s="37"/>
      <c r="H14" s="38">
        <v>0</v>
      </c>
      <c r="I14" s="87">
        <f t="shared" si="0"/>
        <v>0</v>
      </c>
      <c r="J14" s="9"/>
    </row>
    <row r="15" spans="1:10" x14ac:dyDescent="0.25">
      <c r="A15" s="80">
        <v>7</v>
      </c>
      <c r="B15" s="35"/>
      <c r="C15" s="36"/>
      <c r="D15" s="36"/>
      <c r="E15" s="36"/>
      <c r="F15" s="37"/>
      <c r="G15" s="37"/>
      <c r="H15" s="38">
        <v>0</v>
      </c>
      <c r="I15" s="87">
        <f t="shared" si="0"/>
        <v>0</v>
      </c>
      <c r="J15" s="9"/>
    </row>
    <row r="16" spans="1:10" x14ac:dyDescent="0.25">
      <c r="A16" s="80">
        <v>8</v>
      </c>
      <c r="B16" s="35"/>
      <c r="C16" s="36"/>
      <c r="D16" s="36"/>
      <c r="E16" s="36"/>
      <c r="F16" s="37"/>
      <c r="G16" s="37"/>
      <c r="H16" s="38">
        <v>0</v>
      </c>
      <c r="I16" s="87">
        <f t="shared" si="0"/>
        <v>0</v>
      </c>
      <c r="J16" s="9"/>
    </row>
    <row r="17" spans="1:10" x14ac:dyDescent="0.25">
      <c r="A17" s="80">
        <v>9</v>
      </c>
      <c r="B17" s="35"/>
      <c r="C17" s="36"/>
      <c r="D17" s="36"/>
      <c r="E17" s="36"/>
      <c r="F17" s="37"/>
      <c r="G17" s="37"/>
      <c r="H17" s="38">
        <v>0</v>
      </c>
      <c r="I17" s="87">
        <f t="shared" si="0"/>
        <v>0</v>
      </c>
      <c r="J17" s="9"/>
    </row>
    <row r="18" spans="1:10" x14ac:dyDescent="0.25">
      <c r="A18" s="80">
        <v>10</v>
      </c>
      <c r="B18" s="35"/>
      <c r="C18" s="36"/>
      <c r="D18" s="36"/>
      <c r="E18" s="36"/>
      <c r="F18" s="37"/>
      <c r="G18" s="37"/>
      <c r="H18" s="38">
        <v>0</v>
      </c>
      <c r="I18" s="87">
        <f t="shared" si="0"/>
        <v>0</v>
      </c>
      <c r="J18" s="9"/>
    </row>
    <row r="19" spans="1:10" x14ac:dyDescent="0.25">
      <c r="A19" s="80">
        <v>11</v>
      </c>
      <c r="B19" s="35"/>
      <c r="C19" s="36"/>
      <c r="D19" s="36"/>
      <c r="E19" s="36"/>
      <c r="F19" s="37"/>
      <c r="G19" s="37"/>
      <c r="H19" s="38">
        <v>0</v>
      </c>
      <c r="I19" s="87">
        <f t="shared" si="0"/>
        <v>0</v>
      </c>
      <c r="J19" s="9"/>
    </row>
    <row r="20" spans="1:10" x14ac:dyDescent="0.25">
      <c r="A20" s="80">
        <v>12</v>
      </c>
      <c r="B20" s="35"/>
      <c r="C20" s="36"/>
      <c r="D20" s="36"/>
      <c r="E20" s="36"/>
      <c r="F20" s="37"/>
      <c r="G20" s="37"/>
      <c r="H20" s="38">
        <v>0</v>
      </c>
      <c r="I20" s="87">
        <f t="shared" si="0"/>
        <v>0</v>
      </c>
      <c r="J20" s="9"/>
    </row>
    <row r="21" spans="1:10" x14ac:dyDescent="0.25">
      <c r="A21" s="80">
        <v>13</v>
      </c>
      <c r="B21" s="35"/>
      <c r="C21" s="36"/>
      <c r="D21" s="36"/>
      <c r="E21" s="36"/>
      <c r="F21" s="37"/>
      <c r="G21" s="37"/>
      <c r="H21" s="38">
        <v>0</v>
      </c>
      <c r="I21" s="87">
        <f t="shared" si="0"/>
        <v>0</v>
      </c>
      <c r="J21" s="9"/>
    </row>
    <row r="22" spans="1:10" x14ac:dyDescent="0.25">
      <c r="A22" s="80">
        <v>14</v>
      </c>
      <c r="B22" s="35"/>
      <c r="C22" s="36"/>
      <c r="D22" s="36"/>
      <c r="E22" s="36"/>
      <c r="F22" s="37"/>
      <c r="G22" s="37"/>
      <c r="H22" s="38">
        <v>0</v>
      </c>
      <c r="I22" s="87">
        <f t="shared" si="0"/>
        <v>0</v>
      </c>
      <c r="J22" s="9"/>
    </row>
    <row r="23" spans="1:10" x14ac:dyDescent="0.25">
      <c r="A23" s="80">
        <v>15</v>
      </c>
      <c r="B23" s="35"/>
      <c r="C23" s="36"/>
      <c r="D23" s="36"/>
      <c r="E23" s="36"/>
      <c r="F23" s="37"/>
      <c r="G23" s="37"/>
      <c r="H23" s="38">
        <v>0</v>
      </c>
      <c r="I23" s="87">
        <f t="shared" si="0"/>
        <v>0</v>
      </c>
      <c r="J23" s="9"/>
    </row>
    <row r="24" spans="1:10" x14ac:dyDescent="0.25">
      <c r="A24" s="80">
        <v>16</v>
      </c>
      <c r="B24" s="35"/>
      <c r="C24" s="36"/>
      <c r="D24" s="36"/>
      <c r="E24" s="36"/>
      <c r="F24" s="37"/>
      <c r="G24" s="37"/>
      <c r="H24" s="38">
        <v>0</v>
      </c>
      <c r="I24" s="87">
        <f t="shared" si="0"/>
        <v>0</v>
      </c>
      <c r="J24" s="9"/>
    </row>
    <row r="25" spans="1:10" x14ac:dyDescent="0.25">
      <c r="A25" s="80">
        <v>17</v>
      </c>
      <c r="B25" s="35"/>
      <c r="C25" s="36"/>
      <c r="D25" s="36"/>
      <c r="E25" s="36"/>
      <c r="F25" s="37"/>
      <c r="G25" s="37"/>
      <c r="H25" s="38">
        <v>0</v>
      </c>
      <c r="I25" s="87">
        <f t="shared" si="0"/>
        <v>0</v>
      </c>
      <c r="J25" s="9"/>
    </row>
    <row r="26" spans="1:10" x14ac:dyDescent="0.25">
      <c r="A26" s="80">
        <v>18</v>
      </c>
      <c r="B26" s="35"/>
      <c r="C26" s="36"/>
      <c r="D26" s="36"/>
      <c r="E26" s="36"/>
      <c r="F26" s="37"/>
      <c r="G26" s="37"/>
      <c r="H26" s="38">
        <v>0</v>
      </c>
      <c r="I26" s="87">
        <f t="shared" si="0"/>
        <v>0</v>
      </c>
      <c r="J26" s="9"/>
    </row>
    <row r="27" spans="1:10" x14ac:dyDescent="0.25">
      <c r="A27" s="80">
        <v>19</v>
      </c>
      <c r="B27" s="35"/>
      <c r="C27" s="36"/>
      <c r="D27" s="36"/>
      <c r="E27" s="36"/>
      <c r="F27" s="37"/>
      <c r="G27" s="37"/>
      <c r="H27" s="38">
        <v>0</v>
      </c>
      <c r="I27" s="87">
        <f t="shared" si="0"/>
        <v>0</v>
      </c>
      <c r="J27" s="9"/>
    </row>
    <row r="28" spans="1:10" x14ac:dyDescent="0.25">
      <c r="A28" s="80">
        <v>20</v>
      </c>
      <c r="B28" s="35"/>
      <c r="C28" s="36"/>
      <c r="D28" s="36"/>
      <c r="E28" s="36"/>
      <c r="F28" s="37"/>
      <c r="G28" s="37"/>
      <c r="H28" s="38">
        <v>0</v>
      </c>
      <c r="I28" s="87">
        <f t="shared" si="0"/>
        <v>0</v>
      </c>
      <c r="J28" s="9"/>
    </row>
    <row r="29" spans="1:10" x14ac:dyDescent="0.25">
      <c r="A29" s="80">
        <v>21</v>
      </c>
      <c r="B29" s="35"/>
      <c r="C29" s="36"/>
      <c r="D29" s="36"/>
      <c r="E29" s="36"/>
      <c r="F29" s="37"/>
      <c r="G29" s="37"/>
      <c r="H29" s="38">
        <v>0</v>
      </c>
      <c r="I29" s="87">
        <f t="shared" si="0"/>
        <v>0</v>
      </c>
      <c r="J29" s="9"/>
    </row>
    <row r="30" spans="1:10" ht="13.5" thickBot="1" x14ac:dyDescent="0.3">
      <c r="A30" s="81">
        <v>22</v>
      </c>
      <c r="B30" s="39"/>
      <c r="C30" s="40"/>
      <c r="D30" s="40"/>
      <c r="E30" s="40"/>
      <c r="F30" s="41"/>
      <c r="G30" s="41"/>
      <c r="H30" s="42">
        <v>0</v>
      </c>
      <c r="I30" s="88">
        <f t="shared" si="0"/>
        <v>0</v>
      </c>
      <c r="J30" s="10"/>
    </row>
    <row r="31" spans="1:10" ht="14.25" thickTop="1" thickBot="1" x14ac:dyDescent="0.3">
      <c r="A31" s="502" t="s">
        <v>46</v>
      </c>
      <c r="B31" s="503"/>
      <c r="C31" s="503"/>
      <c r="D31" s="82"/>
      <c r="E31" s="82"/>
      <c r="F31" s="82"/>
      <c r="G31" s="82"/>
      <c r="H31" s="83">
        <f>SUM(H9:H30)</f>
        <v>0</v>
      </c>
      <c r="I31" s="84">
        <f>SUM(I9:I30)</f>
        <v>0</v>
      </c>
      <c r="J31" s="85"/>
    </row>
    <row r="32" spans="1:10" ht="13.5" thickBot="1" x14ac:dyDescent="0.3"/>
    <row r="33" spans="2:10" ht="15" customHeight="1" x14ac:dyDescent="0.25">
      <c r="B33" s="74" t="s">
        <v>47</v>
      </c>
      <c r="C33" s="486"/>
      <c r="D33" s="487"/>
      <c r="E33" s="487"/>
      <c r="F33" s="487"/>
      <c r="G33" s="487"/>
      <c r="H33" s="488"/>
      <c r="I33" s="5"/>
      <c r="J33" s="5"/>
    </row>
    <row r="34" spans="2:10" x14ac:dyDescent="0.25">
      <c r="B34" s="75" t="s">
        <v>48</v>
      </c>
      <c r="C34" s="489"/>
      <c r="D34" s="490"/>
      <c r="E34" s="490"/>
      <c r="F34" s="490"/>
      <c r="G34" s="490"/>
      <c r="H34" s="491"/>
      <c r="I34" s="5"/>
      <c r="J34" s="5"/>
    </row>
    <row r="35" spans="2:10" x14ac:dyDescent="0.25">
      <c r="B35" s="75" t="s">
        <v>49</v>
      </c>
      <c r="C35" s="489"/>
      <c r="D35" s="490"/>
      <c r="E35" s="490"/>
      <c r="F35" s="490"/>
      <c r="G35" s="490"/>
      <c r="H35" s="491"/>
      <c r="I35" s="5"/>
      <c r="J35" s="5"/>
    </row>
    <row r="36" spans="2:10" ht="15.75" customHeight="1" thickBot="1" x14ac:dyDescent="0.3">
      <c r="B36" s="76" t="s">
        <v>50</v>
      </c>
      <c r="C36" s="492"/>
      <c r="D36" s="493"/>
      <c r="E36" s="493"/>
      <c r="F36" s="493"/>
      <c r="G36" s="493"/>
      <c r="H36" s="494"/>
      <c r="I36" s="5"/>
      <c r="J36" s="5"/>
    </row>
  </sheetData>
  <sheetProtection algorithmName="SHA-512" hashValue="ZfRVT2UBexm+/PTEUjzsUj0Py8/qASYTHtl8Gi7i967J0J2hBfS/UmkglNt1kn1Zlhvgp0Bmg4lJX2IMk0r8zA==" saltValue="HK27vitKO1GBYXYOSGLIJw==" spinCount="100000" sheet="1" formatColumns="0" formatRows="0" selectLockedCells="1"/>
  <customSheetViews>
    <customSheetView guid="{77337186-7B91-4AA7-8A9B-A289906DCABD}" showPageBreaks="1" printArea="1" view="pageBreakPreview">
      <selection activeCell="J39" sqref="J39"/>
      <pageMargins left="0.7" right="0.7" top="0.75" bottom="0.75" header="0.3" footer="0.3"/>
      <pageSetup scale="44" orientation="portrait" verticalDpi="0" r:id="rId1"/>
    </customSheetView>
    <customSheetView guid="{B344FB07-4E4E-4356-8360-9C856BDF4D28}" topLeftCell="C1">
      <selection activeCell="A6" sqref="A6:I7"/>
      <pageMargins left="0.7" right="0.7" top="0.75" bottom="0.75" header="0.3" footer="0.3"/>
    </customSheetView>
  </customSheetViews>
  <mergeCells count="12">
    <mergeCell ref="C33:H33"/>
    <mergeCell ref="C34:H34"/>
    <mergeCell ref="C35:H35"/>
    <mergeCell ref="C36:H36"/>
    <mergeCell ref="A1:J5"/>
    <mergeCell ref="A6:J6"/>
    <mergeCell ref="A7:A8"/>
    <mergeCell ref="B7:B8"/>
    <mergeCell ref="C7:C8"/>
    <mergeCell ref="E7:E8"/>
    <mergeCell ref="H7:H8"/>
    <mergeCell ref="A31:C31"/>
  </mergeCells>
  <pageMargins left="0.7" right="0.7" top="0.75" bottom="0.75" header="0.3" footer="0.3"/>
  <pageSetup scale="44" orientation="portrait" verticalDpi="1200" r:id="rId2"/>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view="pageBreakPreview" zoomScaleNormal="100" zoomScaleSheetLayoutView="100" workbookViewId="0">
      <selection activeCell="B8" sqref="B8"/>
    </sheetView>
  </sheetViews>
  <sheetFormatPr baseColWidth="10" defaultRowHeight="12.75" x14ac:dyDescent="0.25"/>
  <cols>
    <col min="1" max="1" width="10.5703125" style="8" customWidth="1"/>
    <col min="2" max="2" width="40.7109375" style="1" customWidth="1"/>
    <col min="3" max="3" width="32" style="1" customWidth="1"/>
    <col min="4" max="4" width="21.42578125" style="1" customWidth="1"/>
    <col min="5" max="5" width="25.42578125" style="1" bestFit="1" customWidth="1"/>
    <col min="6" max="6" width="16.42578125" style="5" customWidth="1"/>
    <col min="7" max="7" width="21" style="5" bestFit="1" customWidth="1"/>
    <col min="8" max="16384" width="11.42578125" style="5"/>
  </cols>
  <sheetData>
    <row r="1" spans="1:6" s="73" customFormat="1" ht="15" customHeight="1" x14ac:dyDescent="0.2">
      <c r="A1" s="275" t="s">
        <v>92</v>
      </c>
      <c r="B1" s="276"/>
      <c r="C1" s="276"/>
      <c r="D1" s="276"/>
      <c r="E1" s="276"/>
      <c r="F1" s="276"/>
    </row>
    <row r="2" spans="1:6" s="73" customFormat="1" ht="12" customHeight="1" x14ac:dyDescent="0.2">
      <c r="A2" s="278"/>
      <c r="B2" s="279"/>
      <c r="C2" s="279"/>
      <c r="D2" s="279"/>
      <c r="E2" s="279"/>
      <c r="F2" s="279"/>
    </row>
    <row r="3" spans="1:6" s="73" customFormat="1" ht="12" customHeight="1" x14ac:dyDescent="0.2">
      <c r="A3" s="278"/>
      <c r="B3" s="279"/>
      <c r="C3" s="279"/>
      <c r="D3" s="279"/>
      <c r="E3" s="279"/>
      <c r="F3" s="279"/>
    </row>
    <row r="4" spans="1:6" s="73" customFormat="1" ht="12" customHeight="1" x14ac:dyDescent="0.2">
      <c r="A4" s="278"/>
      <c r="B4" s="279"/>
      <c r="C4" s="279"/>
      <c r="D4" s="279"/>
      <c r="E4" s="279"/>
      <c r="F4" s="279"/>
    </row>
    <row r="5" spans="1:6" s="73" customFormat="1" ht="14.25" customHeight="1" thickBot="1" x14ac:dyDescent="0.25">
      <c r="A5" s="281"/>
      <c r="B5" s="282"/>
      <c r="C5" s="282"/>
      <c r="D5" s="282"/>
      <c r="E5" s="282"/>
      <c r="F5" s="282"/>
    </row>
    <row r="6" spans="1:6" ht="15" x14ac:dyDescent="0.25">
      <c r="A6" s="495" t="s">
        <v>94</v>
      </c>
      <c r="B6" s="496"/>
      <c r="C6" s="496"/>
      <c r="D6" s="496"/>
      <c r="E6" s="496"/>
      <c r="F6" s="496"/>
    </row>
    <row r="7" spans="1:6" ht="12.75" customHeight="1" x14ac:dyDescent="0.25">
      <c r="A7" s="89" t="s">
        <v>0</v>
      </c>
      <c r="B7" s="54" t="s">
        <v>93</v>
      </c>
      <c r="C7" s="54" t="s">
        <v>88</v>
      </c>
      <c r="D7" s="77" t="s">
        <v>89</v>
      </c>
      <c r="E7" s="54" t="s">
        <v>91</v>
      </c>
      <c r="F7" s="77" t="s">
        <v>90</v>
      </c>
    </row>
    <row r="8" spans="1:6" x14ac:dyDescent="0.25">
      <c r="A8" s="80">
        <v>1</v>
      </c>
      <c r="B8" s="35" t="s">
        <v>19</v>
      </c>
      <c r="C8" s="36" t="s">
        <v>19</v>
      </c>
      <c r="D8" s="36" t="s">
        <v>19</v>
      </c>
      <c r="E8" s="36" t="s">
        <v>19</v>
      </c>
      <c r="F8" s="37" t="s">
        <v>19</v>
      </c>
    </row>
    <row r="9" spans="1:6" x14ac:dyDescent="0.25">
      <c r="A9" s="80">
        <v>2</v>
      </c>
      <c r="B9" s="35"/>
      <c r="C9" s="36"/>
      <c r="D9" s="36"/>
      <c r="E9" s="36"/>
      <c r="F9" s="37"/>
    </row>
    <row r="10" spans="1:6" x14ac:dyDescent="0.25">
      <c r="A10" s="80">
        <v>3</v>
      </c>
      <c r="B10" s="35" t="s">
        <v>19</v>
      </c>
      <c r="C10" s="36"/>
      <c r="D10" s="36"/>
      <c r="E10" s="36"/>
      <c r="F10" s="37"/>
    </row>
    <row r="11" spans="1:6" x14ac:dyDescent="0.25">
      <c r="A11" s="80">
        <v>4</v>
      </c>
      <c r="B11" s="35"/>
      <c r="C11" s="36"/>
      <c r="D11" s="36"/>
      <c r="E11" s="36"/>
      <c r="F11" s="37"/>
    </row>
    <row r="12" spans="1:6" x14ac:dyDescent="0.25">
      <c r="A12" s="80">
        <v>5</v>
      </c>
      <c r="B12" s="35"/>
      <c r="C12" s="36"/>
      <c r="D12" s="36"/>
      <c r="E12" s="36"/>
      <c r="F12" s="37"/>
    </row>
    <row r="13" spans="1:6" x14ac:dyDescent="0.25">
      <c r="A13" s="80">
        <v>6</v>
      </c>
      <c r="B13" s="35"/>
      <c r="C13" s="36"/>
      <c r="D13" s="36"/>
      <c r="E13" s="36"/>
      <c r="F13" s="37"/>
    </row>
    <row r="14" spans="1:6" x14ac:dyDescent="0.25">
      <c r="A14" s="80">
        <v>7</v>
      </c>
      <c r="B14" s="35"/>
      <c r="C14" s="36"/>
      <c r="D14" s="36"/>
      <c r="E14" s="36"/>
      <c r="F14" s="37"/>
    </row>
    <row r="15" spans="1:6" x14ac:dyDescent="0.25">
      <c r="A15" s="80">
        <v>8</v>
      </c>
      <c r="B15" s="35"/>
      <c r="C15" s="36"/>
      <c r="D15" s="36"/>
      <c r="E15" s="36"/>
      <c r="F15" s="37"/>
    </row>
    <row r="16" spans="1:6" x14ac:dyDescent="0.25">
      <c r="A16" s="80">
        <v>9</v>
      </c>
      <c r="B16" s="35"/>
      <c r="C16" s="36"/>
      <c r="D16" s="36"/>
      <c r="E16" s="36"/>
      <c r="F16" s="37"/>
    </row>
    <row r="17" spans="1:6" x14ac:dyDescent="0.25">
      <c r="A17" s="80">
        <v>10</v>
      </c>
      <c r="B17" s="35"/>
      <c r="C17" s="36"/>
      <c r="D17" s="36"/>
      <c r="E17" s="36"/>
      <c r="F17" s="37"/>
    </row>
    <row r="18" spans="1:6" x14ac:dyDescent="0.25">
      <c r="A18" s="80">
        <v>11</v>
      </c>
      <c r="B18" s="35"/>
      <c r="C18" s="36"/>
      <c r="D18" s="36"/>
      <c r="E18" s="36"/>
      <c r="F18" s="37"/>
    </row>
    <row r="19" spans="1:6" x14ac:dyDescent="0.25">
      <c r="A19" s="80">
        <v>12</v>
      </c>
      <c r="B19" s="35"/>
      <c r="C19" s="36"/>
      <c r="D19" s="36"/>
      <c r="E19" s="36"/>
      <c r="F19" s="37"/>
    </row>
    <row r="20" spans="1:6" x14ac:dyDescent="0.25">
      <c r="A20" s="80">
        <v>13</v>
      </c>
      <c r="B20" s="35"/>
      <c r="C20" s="36"/>
      <c r="D20" s="36"/>
      <c r="E20" s="36"/>
      <c r="F20" s="37"/>
    </row>
    <row r="21" spans="1:6" x14ac:dyDescent="0.25">
      <c r="A21" s="80">
        <v>14</v>
      </c>
      <c r="B21" s="35"/>
      <c r="C21" s="36"/>
      <c r="D21" s="36"/>
      <c r="E21" s="36"/>
      <c r="F21" s="37"/>
    </row>
    <row r="22" spans="1:6" x14ac:dyDescent="0.25">
      <c r="A22" s="80">
        <v>15</v>
      </c>
      <c r="B22" s="35"/>
      <c r="C22" s="36"/>
      <c r="D22" s="36"/>
      <c r="E22" s="36"/>
      <c r="F22" s="37"/>
    </row>
    <row r="23" spans="1:6" ht="13.5" thickBot="1" x14ac:dyDescent="0.3">
      <c r="A23" s="502" t="s">
        <v>46</v>
      </c>
      <c r="B23" s="503"/>
      <c r="C23" s="503"/>
      <c r="D23" s="82"/>
      <c r="E23" s="82"/>
      <c r="F23" s="82"/>
    </row>
    <row r="24" spans="1:6" ht="13.5" thickBot="1" x14ac:dyDescent="0.3"/>
    <row r="25" spans="1:6" ht="15" customHeight="1" x14ac:dyDescent="0.25">
      <c r="B25" s="74" t="s">
        <v>47</v>
      </c>
      <c r="C25" s="486"/>
      <c r="D25" s="487"/>
      <c r="E25" s="487"/>
      <c r="F25" s="487"/>
    </row>
    <row r="26" spans="1:6" x14ac:dyDescent="0.25">
      <c r="B26" s="75" t="s">
        <v>48</v>
      </c>
      <c r="C26" s="489"/>
      <c r="D26" s="490"/>
      <c r="E26" s="490"/>
      <c r="F26" s="490"/>
    </row>
    <row r="27" spans="1:6" x14ac:dyDescent="0.25">
      <c r="B27" s="75" t="s">
        <v>49</v>
      </c>
      <c r="C27" s="489"/>
      <c r="D27" s="490"/>
      <c r="E27" s="490"/>
      <c r="F27" s="490"/>
    </row>
    <row r="28" spans="1:6" ht="15.75" customHeight="1" thickBot="1" x14ac:dyDescent="0.3">
      <c r="B28" s="76" t="s">
        <v>50</v>
      </c>
      <c r="C28" s="492"/>
      <c r="D28" s="493"/>
      <c r="E28" s="493"/>
      <c r="F28" s="493"/>
    </row>
  </sheetData>
  <sheetProtection algorithmName="SHA-512" hashValue="td3iHCYTyA3xOvvFQUOQvTuIX/eTGBVB6PqFdAcgT7Oq434pbvAzhwLALNrXm70Jr8eapXQE/tbKUWVaWlzOjA==" saltValue="zj8sLMaCCxbBRKF/h32cIg==" spinCount="100000" sheet="1" formatColumns="0" formatRows="0" selectLockedCells="1"/>
  <mergeCells count="7">
    <mergeCell ref="C27:F27"/>
    <mergeCell ref="C28:F28"/>
    <mergeCell ref="A1:F5"/>
    <mergeCell ref="A6:F6"/>
    <mergeCell ref="A23:C23"/>
    <mergeCell ref="C25:F25"/>
    <mergeCell ref="C26:F26"/>
  </mergeCells>
  <pageMargins left="0.7" right="0.7" top="0.75" bottom="0.75" header="0.3" footer="0.3"/>
  <pageSetup scale="44"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view="pageBreakPreview" zoomScale="90" zoomScaleNormal="90" zoomScaleSheetLayoutView="90" workbookViewId="0">
      <selection activeCell="C11" sqref="C11"/>
    </sheetView>
  </sheetViews>
  <sheetFormatPr baseColWidth="10" defaultRowHeight="10.5" x14ac:dyDescent="0.25"/>
  <cols>
    <col min="1" max="1" width="8.85546875" style="13" customWidth="1"/>
    <col min="2" max="2" width="105.140625" style="13" customWidth="1"/>
    <col min="3" max="3" width="11.28515625" style="13" customWidth="1"/>
    <col min="4" max="4" width="11.28515625" style="13" bestFit="1" customWidth="1"/>
    <col min="5" max="5" width="19.85546875" style="13" customWidth="1"/>
    <col min="6" max="6" width="11" style="12" bestFit="1" customWidth="1"/>
    <col min="7" max="16384" width="11.42578125" style="11"/>
  </cols>
  <sheetData>
    <row r="1" spans="1:6" s="73" customFormat="1" ht="15" customHeight="1" x14ac:dyDescent="0.2">
      <c r="A1" s="275" t="s">
        <v>68</v>
      </c>
      <c r="B1" s="276"/>
      <c r="C1" s="276"/>
      <c r="D1" s="276"/>
      <c r="E1" s="277"/>
    </row>
    <row r="2" spans="1:6" s="73" customFormat="1" ht="12" customHeight="1" x14ac:dyDescent="0.2">
      <c r="A2" s="278"/>
      <c r="B2" s="279"/>
      <c r="C2" s="279"/>
      <c r="D2" s="279"/>
      <c r="E2" s="280"/>
    </row>
    <row r="3" spans="1:6" s="73" customFormat="1" ht="12" customHeight="1" x14ac:dyDescent="0.2">
      <c r="A3" s="278"/>
      <c r="B3" s="279"/>
      <c r="C3" s="279"/>
      <c r="D3" s="279"/>
      <c r="E3" s="280"/>
    </row>
    <row r="4" spans="1:6" s="73" customFormat="1" ht="19.5" customHeight="1" x14ac:dyDescent="0.2">
      <c r="A4" s="278"/>
      <c r="B4" s="279"/>
      <c r="C4" s="279"/>
      <c r="D4" s="279"/>
      <c r="E4" s="280"/>
    </row>
    <row r="5" spans="1:6" s="73" customFormat="1" ht="12.75" customHeight="1" thickBot="1" x14ac:dyDescent="0.25">
      <c r="A5" s="281"/>
      <c r="B5" s="282"/>
      <c r="C5" s="282"/>
      <c r="D5" s="282"/>
      <c r="E5" s="283"/>
    </row>
    <row r="6" spans="1:6" ht="15" customHeight="1" thickBot="1" x14ac:dyDescent="0.3">
      <c r="A6" s="513" t="s">
        <v>58</v>
      </c>
      <c r="B6" s="514"/>
      <c r="C6" s="514"/>
      <c r="D6" s="514"/>
      <c r="E6" s="515"/>
      <c r="F6" s="11"/>
    </row>
    <row r="7" spans="1:6" ht="28.5" customHeight="1" thickBot="1" x14ac:dyDescent="0.3">
      <c r="A7" s="511" t="s">
        <v>77</v>
      </c>
      <c r="B7" s="512"/>
      <c r="C7" s="506" t="s">
        <v>52</v>
      </c>
      <c r="D7" s="507"/>
      <c r="E7" s="508"/>
      <c r="F7" s="11"/>
    </row>
    <row r="8" spans="1:6" ht="26.25" customHeight="1" thickBot="1" x14ac:dyDescent="0.3">
      <c r="A8" s="53" t="s">
        <v>53</v>
      </c>
      <c r="B8" s="52" t="s">
        <v>20</v>
      </c>
      <c r="C8" s="52" t="s">
        <v>54</v>
      </c>
      <c r="D8" s="52" t="s">
        <v>55</v>
      </c>
      <c r="E8" s="30" t="s">
        <v>24</v>
      </c>
      <c r="F8" s="11"/>
    </row>
    <row r="9" spans="1:6" ht="23.25" customHeight="1" thickBot="1" x14ac:dyDescent="0.3">
      <c r="A9" s="509" t="s">
        <v>62</v>
      </c>
      <c r="B9" s="510"/>
      <c r="C9" s="504" t="s">
        <v>78</v>
      </c>
      <c r="D9" s="504"/>
      <c r="E9" s="505"/>
      <c r="F9" s="11"/>
    </row>
    <row r="10" spans="1:6" ht="31.5" customHeight="1" thickBot="1" x14ac:dyDescent="0.3">
      <c r="A10" s="32">
        <v>1</v>
      </c>
      <c r="B10" s="223" t="s">
        <v>714</v>
      </c>
      <c r="C10" s="33" t="s">
        <v>19</v>
      </c>
      <c r="D10" s="33" t="s">
        <v>19</v>
      </c>
      <c r="E10" s="34" t="s">
        <v>56</v>
      </c>
      <c r="F10" s="11"/>
    </row>
    <row r="11" spans="1:6" ht="31.5" customHeight="1" thickBot="1" x14ac:dyDescent="0.3">
      <c r="A11" s="7">
        <f>1+A10</f>
        <v>2</v>
      </c>
      <c r="B11" s="222" t="s">
        <v>1029</v>
      </c>
      <c r="C11" s="14"/>
      <c r="D11" s="14"/>
      <c r="E11" s="15" t="s">
        <v>56</v>
      </c>
      <c r="F11" s="11"/>
    </row>
    <row r="12" spans="1:6" ht="31.5" customHeight="1" thickBot="1" x14ac:dyDescent="0.3">
      <c r="A12" s="6">
        <f t="shared" ref="A12:A17" si="0">A11+1</f>
        <v>3</v>
      </c>
      <c r="B12" s="222" t="s">
        <v>1032</v>
      </c>
      <c r="C12" s="14"/>
      <c r="D12" s="14"/>
      <c r="E12" s="15" t="s">
        <v>56</v>
      </c>
      <c r="F12" s="11"/>
    </row>
    <row r="13" spans="1:6" ht="45.75" thickBot="1" x14ac:dyDescent="0.3">
      <c r="A13" s="6">
        <f t="shared" si="0"/>
        <v>4</v>
      </c>
      <c r="B13" s="133" t="s">
        <v>715</v>
      </c>
      <c r="C13" s="14"/>
      <c r="D13" s="14"/>
      <c r="E13" s="15" t="s">
        <v>56</v>
      </c>
      <c r="F13" s="11"/>
    </row>
    <row r="14" spans="1:6" ht="32.25" thickBot="1" x14ac:dyDescent="0.3">
      <c r="A14" s="6">
        <f t="shared" si="0"/>
        <v>5</v>
      </c>
      <c r="B14" s="133" t="s">
        <v>716</v>
      </c>
      <c r="C14" s="14"/>
      <c r="D14" s="14" t="s">
        <v>19</v>
      </c>
      <c r="E14" s="15" t="s">
        <v>56</v>
      </c>
      <c r="F14" s="11"/>
    </row>
    <row r="15" spans="1:6" ht="32.25" thickBot="1" x14ac:dyDescent="0.3">
      <c r="A15" s="6">
        <f t="shared" si="0"/>
        <v>6</v>
      </c>
      <c r="B15" s="133" t="s">
        <v>83</v>
      </c>
      <c r="C15" s="14"/>
      <c r="D15" s="14"/>
      <c r="E15" s="15" t="s">
        <v>56</v>
      </c>
      <c r="F15" s="11"/>
    </row>
    <row r="16" spans="1:6" ht="31.5" customHeight="1" thickBot="1" x14ac:dyDescent="0.3">
      <c r="A16" s="6">
        <f t="shared" si="0"/>
        <v>7</v>
      </c>
      <c r="B16" s="133" t="s">
        <v>87</v>
      </c>
      <c r="C16" s="14"/>
      <c r="D16" s="14" t="s">
        <v>19</v>
      </c>
      <c r="E16" s="15" t="s">
        <v>56</v>
      </c>
      <c r="F16" s="11"/>
    </row>
    <row r="17" spans="1:6" ht="32.25" thickBot="1" x14ac:dyDescent="0.3">
      <c r="A17" s="6">
        <f t="shared" si="0"/>
        <v>8</v>
      </c>
      <c r="B17" s="133" t="s">
        <v>86</v>
      </c>
      <c r="C17" s="14"/>
      <c r="D17" s="14" t="s">
        <v>19</v>
      </c>
      <c r="E17" s="15" t="s">
        <v>56</v>
      </c>
      <c r="F17" s="11"/>
    </row>
    <row r="18" spans="1:6" ht="31.5" customHeight="1" thickBot="1" x14ac:dyDescent="0.3">
      <c r="A18" s="6">
        <f>A17+1</f>
        <v>9</v>
      </c>
      <c r="B18" s="133" t="s">
        <v>717</v>
      </c>
      <c r="C18" s="14"/>
      <c r="D18" s="14"/>
      <c r="E18" s="15" t="s">
        <v>56</v>
      </c>
      <c r="F18" s="11"/>
    </row>
    <row r="19" spans="1:6" ht="40.5" customHeight="1" thickBot="1" x14ac:dyDescent="0.3">
      <c r="A19" s="6">
        <f t="shared" ref="A19:A77" si="1">A18+1</f>
        <v>10</v>
      </c>
      <c r="B19" s="222" t="s">
        <v>906</v>
      </c>
      <c r="C19" s="14"/>
      <c r="D19" s="14"/>
      <c r="E19" s="15" t="s">
        <v>56</v>
      </c>
      <c r="F19" s="11"/>
    </row>
    <row r="20" spans="1:6" ht="36" customHeight="1" thickBot="1" x14ac:dyDescent="0.3">
      <c r="A20" s="6">
        <f t="shared" si="1"/>
        <v>11</v>
      </c>
      <c r="B20" s="133" t="s">
        <v>718</v>
      </c>
      <c r="C20" s="14"/>
      <c r="D20" s="14"/>
      <c r="E20" s="15" t="s">
        <v>56</v>
      </c>
      <c r="F20" s="11"/>
    </row>
    <row r="21" spans="1:6" ht="32.25" customHeight="1" thickBot="1" x14ac:dyDescent="0.3">
      <c r="A21" s="6">
        <f t="shared" si="1"/>
        <v>12</v>
      </c>
      <c r="B21" s="133" t="s">
        <v>59</v>
      </c>
      <c r="C21" s="14"/>
      <c r="D21" s="14"/>
      <c r="E21" s="15" t="s">
        <v>56</v>
      </c>
      <c r="F21" s="11"/>
    </row>
    <row r="22" spans="1:6" ht="32.25" thickBot="1" x14ac:dyDescent="0.3">
      <c r="A22" s="6">
        <f>A21+1</f>
        <v>13</v>
      </c>
      <c r="B22" s="133" t="s">
        <v>60</v>
      </c>
      <c r="C22" s="14"/>
      <c r="D22" s="14"/>
      <c r="E22" s="15" t="s">
        <v>56</v>
      </c>
      <c r="F22" s="11"/>
    </row>
    <row r="23" spans="1:6" ht="38.25" customHeight="1" thickBot="1" x14ac:dyDescent="0.3">
      <c r="A23" s="6">
        <f t="shared" si="1"/>
        <v>14</v>
      </c>
      <c r="B23" s="133" t="s">
        <v>61</v>
      </c>
      <c r="C23" s="14"/>
      <c r="D23" s="14"/>
      <c r="E23" s="15" t="s">
        <v>56</v>
      </c>
      <c r="F23" s="11"/>
    </row>
    <row r="24" spans="1:6" ht="32.25" thickBot="1" x14ac:dyDescent="0.3">
      <c r="A24" s="6">
        <f t="shared" si="1"/>
        <v>15</v>
      </c>
      <c r="B24" s="133" t="s">
        <v>79</v>
      </c>
      <c r="C24" s="14"/>
      <c r="D24" s="14"/>
      <c r="E24" s="15" t="s">
        <v>56</v>
      </c>
      <c r="F24" s="11"/>
    </row>
    <row r="25" spans="1:6" ht="38.25" customHeight="1" thickBot="1" x14ac:dyDescent="0.3">
      <c r="A25" s="6">
        <f t="shared" si="1"/>
        <v>16</v>
      </c>
      <c r="B25" s="133" t="s">
        <v>719</v>
      </c>
      <c r="C25" s="14"/>
      <c r="D25" s="14"/>
      <c r="E25" s="15" t="s">
        <v>56</v>
      </c>
      <c r="F25" s="11"/>
    </row>
    <row r="26" spans="1:6" ht="90.75" thickBot="1" x14ac:dyDescent="0.3">
      <c r="A26" s="6">
        <f t="shared" si="1"/>
        <v>17</v>
      </c>
      <c r="B26" s="133" t="s">
        <v>720</v>
      </c>
      <c r="C26" s="14"/>
      <c r="D26" s="14"/>
      <c r="E26" s="15" t="s">
        <v>56</v>
      </c>
      <c r="F26" s="11"/>
    </row>
    <row r="27" spans="1:6" ht="38.25" customHeight="1" thickBot="1" x14ac:dyDescent="0.3">
      <c r="A27" s="6">
        <f t="shared" si="1"/>
        <v>18</v>
      </c>
      <c r="B27" s="133" t="s">
        <v>721</v>
      </c>
      <c r="C27" s="14"/>
      <c r="D27" s="14"/>
      <c r="E27" s="15" t="s">
        <v>56</v>
      </c>
      <c r="F27" s="11"/>
    </row>
    <row r="28" spans="1:6" ht="38.25" customHeight="1" thickBot="1" x14ac:dyDescent="0.3">
      <c r="A28" s="6">
        <f t="shared" si="1"/>
        <v>19</v>
      </c>
      <c r="B28" s="133" t="s">
        <v>1033</v>
      </c>
      <c r="C28" s="14"/>
      <c r="D28" s="14"/>
      <c r="E28" s="15" t="s">
        <v>56</v>
      </c>
      <c r="F28" s="11"/>
    </row>
    <row r="29" spans="1:6" ht="45.75" customHeight="1" thickBot="1" x14ac:dyDescent="0.3">
      <c r="A29" s="6">
        <f t="shared" si="1"/>
        <v>20</v>
      </c>
      <c r="B29" s="222" t="s">
        <v>722</v>
      </c>
      <c r="C29" s="14"/>
      <c r="D29" s="14"/>
      <c r="E29" s="15" t="s">
        <v>56</v>
      </c>
      <c r="F29" s="11"/>
    </row>
    <row r="30" spans="1:6" ht="38.25" customHeight="1" thickBot="1" x14ac:dyDescent="0.3">
      <c r="A30" s="6">
        <f t="shared" si="1"/>
        <v>21</v>
      </c>
      <c r="B30" s="133" t="s">
        <v>723</v>
      </c>
      <c r="C30" s="14"/>
      <c r="D30" s="14"/>
      <c r="E30" s="15" t="s">
        <v>56</v>
      </c>
      <c r="F30" s="11"/>
    </row>
    <row r="31" spans="1:6" ht="45.75" thickBot="1" x14ac:dyDescent="0.3">
      <c r="A31" s="6">
        <f t="shared" si="1"/>
        <v>22</v>
      </c>
      <c r="B31" s="132" t="s">
        <v>724</v>
      </c>
      <c r="C31" s="14"/>
      <c r="D31" s="14"/>
      <c r="E31" s="15" t="s">
        <v>56</v>
      </c>
      <c r="F31" s="11"/>
    </row>
    <row r="32" spans="1:6" ht="32.25" thickBot="1" x14ac:dyDescent="0.3">
      <c r="A32" s="6">
        <f t="shared" si="1"/>
        <v>23</v>
      </c>
      <c r="B32" s="133" t="s">
        <v>725</v>
      </c>
      <c r="C32" s="14"/>
      <c r="D32" s="14"/>
      <c r="E32" s="15" t="s">
        <v>56</v>
      </c>
      <c r="F32" s="11"/>
    </row>
    <row r="33" spans="1:6" ht="32.25" thickBot="1" x14ac:dyDescent="0.3">
      <c r="A33" s="6">
        <f t="shared" si="1"/>
        <v>24</v>
      </c>
      <c r="B33" s="133" t="s">
        <v>726</v>
      </c>
      <c r="C33" s="14"/>
      <c r="D33" s="14"/>
      <c r="E33" s="15" t="s">
        <v>56</v>
      </c>
      <c r="F33" s="11"/>
    </row>
    <row r="34" spans="1:6" ht="75.75" thickBot="1" x14ac:dyDescent="0.3">
      <c r="A34" s="6">
        <f t="shared" si="1"/>
        <v>25</v>
      </c>
      <c r="B34" s="133" t="s">
        <v>82</v>
      </c>
      <c r="C34" s="14"/>
      <c r="D34" s="14"/>
      <c r="E34" s="15" t="s">
        <v>56</v>
      </c>
      <c r="F34" s="11"/>
    </row>
    <row r="35" spans="1:6" ht="31.5" customHeight="1" thickBot="1" x14ac:dyDescent="0.3">
      <c r="A35" s="6">
        <f t="shared" si="1"/>
        <v>26</v>
      </c>
      <c r="B35" s="133" t="s">
        <v>727</v>
      </c>
      <c r="C35" s="14"/>
      <c r="D35" s="14"/>
      <c r="E35" s="15" t="s">
        <v>56</v>
      </c>
      <c r="F35" s="11"/>
    </row>
    <row r="36" spans="1:6" ht="47.25" customHeight="1" thickBot="1" x14ac:dyDescent="0.3">
      <c r="A36" s="6">
        <f t="shared" si="1"/>
        <v>27</v>
      </c>
      <c r="B36" s="222" t="s">
        <v>907</v>
      </c>
      <c r="C36" s="14"/>
      <c r="D36" s="14"/>
      <c r="E36" s="15" t="s">
        <v>56</v>
      </c>
      <c r="F36" s="11"/>
    </row>
    <row r="37" spans="1:6" ht="32.25" thickBot="1" x14ac:dyDescent="0.3">
      <c r="A37" s="6">
        <f t="shared" si="1"/>
        <v>28</v>
      </c>
      <c r="B37" s="133" t="s">
        <v>728</v>
      </c>
      <c r="C37" s="14"/>
      <c r="D37" s="14"/>
      <c r="E37" s="15" t="s">
        <v>56</v>
      </c>
      <c r="F37" s="11"/>
    </row>
    <row r="38" spans="1:6" ht="45.75" thickBot="1" x14ac:dyDescent="0.3">
      <c r="A38" s="6">
        <f t="shared" si="1"/>
        <v>29</v>
      </c>
      <c r="B38" s="223" t="s">
        <v>908</v>
      </c>
      <c r="C38" s="14"/>
      <c r="D38" s="14"/>
      <c r="E38" s="15" t="s">
        <v>56</v>
      </c>
      <c r="F38" s="11"/>
    </row>
    <row r="39" spans="1:6" ht="47.25" customHeight="1" thickBot="1" x14ac:dyDescent="0.3">
      <c r="A39" s="6">
        <f t="shared" si="1"/>
        <v>30</v>
      </c>
      <c r="B39" s="133" t="s">
        <v>909</v>
      </c>
      <c r="C39" s="14"/>
      <c r="D39" s="14"/>
      <c r="E39" s="15" t="s">
        <v>56</v>
      </c>
      <c r="F39" s="11"/>
    </row>
    <row r="40" spans="1:6" ht="32.25" thickBot="1" x14ac:dyDescent="0.3">
      <c r="A40" s="6">
        <f t="shared" si="1"/>
        <v>31</v>
      </c>
      <c r="B40" s="133" t="s">
        <v>729</v>
      </c>
      <c r="C40" s="14"/>
      <c r="D40" s="14"/>
      <c r="E40" s="15" t="s">
        <v>56</v>
      </c>
      <c r="F40" s="11"/>
    </row>
    <row r="41" spans="1:6" ht="38.25" customHeight="1" thickBot="1" x14ac:dyDescent="0.3">
      <c r="A41" s="6">
        <f t="shared" si="1"/>
        <v>32</v>
      </c>
      <c r="B41" s="133" t="s">
        <v>730</v>
      </c>
      <c r="C41" s="14"/>
      <c r="D41" s="14"/>
      <c r="E41" s="15" t="s">
        <v>56</v>
      </c>
      <c r="F41" s="11"/>
    </row>
    <row r="42" spans="1:6" ht="32.25" thickBot="1" x14ac:dyDescent="0.3">
      <c r="A42" s="6">
        <f t="shared" si="1"/>
        <v>33</v>
      </c>
      <c r="B42" s="133" t="s">
        <v>731</v>
      </c>
      <c r="C42" s="14"/>
      <c r="D42" s="14"/>
      <c r="E42" s="15" t="s">
        <v>56</v>
      </c>
      <c r="F42" s="11"/>
    </row>
    <row r="43" spans="1:6" ht="38.25" customHeight="1" thickBot="1" x14ac:dyDescent="0.3">
      <c r="A43" s="6">
        <f t="shared" si="1"/>
        <v>34</v>
      </c>
      <c r="B43" s="133" t="s">
        <v>732</v>
      </c>
      <c r="C43" s="14"/>
      <c r="D43" s="14"/>
      <c r="E43" s="15" t="s">
        <v>56</v>
      </c>
      <c r="F43" s="11"/>
    </row>
    <row r="44" spans="1:6" ht="38.25" customHeight="1" thickBot="1" x14ac:dyDescent="0.3">
      <c r="A44" s="6">
        <f t="shared" si="1"/>
        <v>35</v>
      </c>
      <c r="B44" s="222" t="s">
        <v>733</v>
      </c>
      <c r="C44" s="14"/>
      <c r="D44" s="14"/>
      <c r="E44" s="15" t="s">
        <v>56</v>
      </c>
      <c r="F44" s="11"/>
    </row>
    <row r="45" spans="1:6" ht="32.25" thickBot="1" x14ac:dyDescent="0.3">
      <c r="A45" s="6">
        <f t="shared" si="1"/>
        <v>36</v>
      </c>
      <c r="B45" s="222" t="s">
        <v>734</v>
      </c>
      <c r="C45" s="14"/>
      <c r="D45" s="14"/>
      <c r="E45" s="15" t="s">
        <v>56</v>
      </c>
      <c r="F45" s="11"/>
    </row>
    <row r="46" spans="1:6" ht="38.25" customHeight="1" thickBot="1" x14ac:dyDescent="0.3">
      <c r="A46" s="6">
        <f t="shared" si="1"/>
        <v>37</v>
      </c>
      <c r="B46" s="223" t="s">
        <v>735</v>
      </c>
      <c r="C46" s="14"/>
      <c r="D46" s="14"/>
      <c r="E46" s="15" t="s">
        <v>56</v>
      </c>
      <c r="F46" s="11"/>
    </row>
    <row r="47" spans="1:6" ht="45.75" thickBot="1" x14ac:dyDescent="0.3">
      <c r="A47" s="6">
        <f t="shared" si="1"/>
        <v>38</v>
      </c>
      <c r="B47" s="222" t="s">
        <v>1034</v>
      </c>
      <c r="C47" s="14"/>
      <c r="D47" s="14"/>
      <c r="E47" s="15" t="s">
        <v>56</v>
      </c>
      <c r="F47" s="11"/>
    </row>
    <row r="48" spans="1:6" ht="38.25" customHeight="1" thickBot="1" x14ac:dyDescent="0.3">
      <c r="A48" s="6">
        <f t="shared" si="1"/>
        <v>39</v>
      </c>
      <c r="B48" s="222" t="s">
        <v>736</v>
      </c>
      <c r="C48" s="14"/>
      <c r="D48" s="14"/>
      <c r="E48" s="15" t="s">
        <v>56</v>
      </c>
      <c r="F48" s="11"/>
    </row>
    <row r="49" spans="1:6" ht="38.25" customHeight="1" thickBot="1" x14ac:dyDescent="0.3">
      <c r="A49" s="6">
        <f t="shared" si="1"/>
        <v>40</v>
      </c>
      <c r="B49" s="222" t="s">
        <v>1028</v>
      </c>
      <c r="C49" s="14"/>
      <c r="D49" s="14"/>
      <c r="E49" s="15" t="s">
        <v>56</v>
      </c>
      <c r="F49" s="11"/>
    </row>
    <row r="50" spans="1:6" ht="38.25" customHeight="1" thickBot="1" x14ac:dyDescent="0.3">
      <c r="A50" s="6">
        <f t="shared" si="1"/>
        <v>41</v>
      </c>
      <c r="B50" s="222" t="s">
        <v>737</v>
      </c>
      <c r="C50" s="14"/>
      <c r="D50" s="14"/>
      <c r="E50" s="15" t="s">
        <v>56</v>
      </c>
      <c r="F50" s="11"/>
    </row>
    <row r="51" spans="1:6" ht="32.25" thickBot="1" x14ac:dyDescent="0.3">
      <c r="A51" s="6">
        <f t="shared" si="1"/>
        <v>42</v>
      </c>
      <c r="B51" s="222" t="s">
        <v>738</v>
      </c>
      <c r="C51" s="14"/>
      <c r="D51" s="14"/>
      <c r="E51" s="15" t="s">
        <v>56</v>
      </c>
      <c r="F51" s="11"/>
    </row>
    <row r="52" spans="1:6" ht="32.25" thickBot="1" x14ac:dyDescent="0.3">
      <c r="A52" s="6">
        <f t="shared" si="1"/>
        <v>43</v>
      </c>
      <c r="B52" s="222" t="s">
        <v>739</v>
      </c>
      <c r="C52" s="14"/>
      <c r="D52" s="14"/>
      <c r="E52" s="15" t="s">
        <v>56</v>
      </c>
      <c r="F52" s="11"/>
    </row>
    <row r="53" spans="1:6" ht="32.25" thickBot="1" x14ac:dyDescent="0.3">
      <c r="A53" s="6">
        <f t="shared" si="1"/>
        <v>44</v>
      </c>
      <c r="B53" s="222" t="s">
        <v>740</v>
      </c>
      <c r="C53" s="14"/>
      <c r="D53" s="14"/>
      <c r="E53" s="15" t="s">
        <v>56</v>
      </c>
      <c r="F53" s="11"/>
    </row>
    <row r="54" spans="1:6" ht="45.75" thickBot="1" x14ac:dyDescent="0.3">
      <c r="A54" s="6">
        <f t="shared" si="1"/>
        <v>45</v>
      </c>
      <c r="B54" s="222" t="s">
        <v>1031</v>
      </c>
      <c r="C54" s="14"/>
      <c r="D54" s="14"/>
      <c r="E54" s="15" t="s">
        <v>56</v>
      </c>
      <c r="F54" s="11"/>
    </row>
    <row r="55" spans="1:6" ht="32.25" thickBot="1" x14ac:dyDescent="0.3">
      <c r="A55" s="6">
        <f t="shared" si="1"/>
        <v>46</v>
      </c>
      <c r="B55" s="222" t="s">
        <v>741</v>
      </c>
      <c r="C55" s="14"/>
      <c r="D55" s="14"/>
      <c r="E55" s="15" t="s">
        <v>56</v>
      </c>
      <c r="F55" s="11"/>
    </row>
    <row r="56" spans="1:6" ht="32.25" thickBot="1" x14ac:dyDescent="0.3">
      <c r="A56" s="6">
        <f t="shared" si="1"/>
        <v>47</v>
      </c>
      <c r="B56" s="222" t="s">
        <v>1030</v>
      </c>
      <c r="C56" s="14"/>
      <c r="D56" s="14"/>
      <c r="E56" s="15" t="s">
        <v>56</v>
      </c>
      <c r="F56" s="11"/>
    </row>
    <row r="57" spans="1:6" ht="32.25" thickBot="1" x14ac:dyDescent="0.3">
      <c r="A57" s="6">
        <f t="shared" si="1"/>
        <v>48</v>
      </c>
      <c r="B57" s="222" t="s">
        <v>742</v>
      </c>
      <c r="C57" s="14"/>
      <c r="D57" s="14"/>
      <c r="E57" s="15" t="s">
        <v>56</v>
      </c>
      <c r="F57" s="11"/>
    </row>
    <row r="58" spans="1:6" ht="32.25" thickBot="1" x14ac:dyDescent="0.3">
      <c r="A58" s="6">
        <f t="shared" si="1"/>
        <v>49</v>
      </c>
      <c r="B58" s="222" t="s">
        <v>743</v>
      </c>
      <c r="C58" s="14"/>
      <c r="D58" s="14"/>
      <c r="E58" s="15" t="s">
        <v>56</v>
      </c>
      <c r="F58" s="11"/>
    </row>
    <row r="59" spans="1:6" ht="32.25" thickBot="1" x14ac:dyDescent="0.3">
      <c r="A59" s="6">
        <f t="shared" si="1"/>
        <v>50</v>
      </c>
      <c r="B59" s="133" t="s">
        <v>744</v>
      </c>
      <c r="C59" s="14"/>
      <c r="D59" s="14"/>
      <c r="E59" s="15" t="s">
        <v>56</v>
      </c>
      <c r="F59" s="11"/>
    </row>
    <row r="60" spans="1:6" ht="32.25" thickBot="1" x14ac:dyDescent="0.3">
      <c r="A60" s="6">
        <f t="shared" si="1"/>
        <v>51</v>
      </c>
      <c r="B60" s="133" t="s">
        <v>745</v>
      </c>
      <c r="C60" s="14"/>
      <c r="D60" s="14"/>
      <c r="E60" s="15" t="s">
        <v>56</v>
      </c>
      <c r="F60" s="11"/>
    </row>
    <row r="61" spans="1:6" ht="32.25" thickBot="1" x14ac:dyDescent="0.3">
      <c r="A61" s="6">
        <f t="shared" si="1"/>
        <v>52</v>
      </c>
      <c r="B61" s="133" t="s">
        <v>80</v>
      </c>
      <c r="C61" s="14"/>
      <c r="D61" s="14"/>
      <c r="E61" s="15" t="s">
        <v>56</v>
      </c>
      <c r="F61" s="11"/>
    </row>
    <row r="62" spans="1:6" ht="45.75" thickBot="1" x14ac:dyDescent="0.3">
      <c r="A62" s="6">
        <f t="shared" si="1"/>
        <v>53</v>
      </c>
      <c r="B62" s="133" t="s">
        <v>746</v>
      </c>
      <c r="C62" s="14"/>
      <c r="D62" s="14"/>
      <c r="E62" s="15" t="s">
        <v>56</v>
      </c>
      <c r="F62" s="11"/>
    </row>
    <row r="63" spans="1:6" ht="60.75" thickBot="1" x14ac:dyDescent="0.3">
      <c r="A63" s="6">
        <f t="shared" si="1"/>
        <v>54</v>
      </c>
      <c r="B63" s="133" t="s">
        <v>747</v>
      </c>
      <c r="C63" s="14"/>
      <c r="D63" s="14"/>
      <c r="E63" s="15" t="s">
        <v>56</v>
      </c>
      <c r="F63" s="11"/>
    </row>
    <row r="64" spans="1:6" ht="75.75" thickBot="1" x14ac:dyDescent="0.3">
      <c r="A64" s="6">
        <f t="shared" si="1"/>
        <v>55</v>
      </c>
      <c r="B64" s="133" t="s">
        <v>1035</v>
      </c>
      <c r="C64" s="14"/>
      <c r="D64" s="14"/>
      <c r="E64" s="15" t="s">
        <v>56</v>
      </c>
      <c r="F64" s="11"/>
    </row>
    <row r="65" spans="1:6" ht="32.25" thickBot="1" x14ac:dyDescent="0.3">
      <c r="A65" s="6">
        <f t="shared" si="1"/>
        <v>56</v>
      </c>
      <c r="B65" s="133" t="s">
        <v>748</v>
      </c>
      <c r="C65" s="14"/>
      <c r="D65" s="14"/>
      <c r="E65" s="15" t="s">
        <v>56</v>
      </c>
      <c r="F65" s="11"/>
    </row>
    <row r="66" spans="1:6" ht="75.75" thickBot="1" x14ac:dyDescent="0.3">
      <c r="A66" s="6">
        <f t="shared" si="1"/>
        <v>57</v>
      </c>
      <c r="B66" s="133" t="s">
        <v>749</v>
      </c>
      <c r="C66" s="14"/>
      <c r="D66" s="14"/>
      <c r="E66" s="15" t="s">
        <v>56</v>
      </c>
      <c r="F66" s="11"/>
    </row>
    <row r="67" spans="1:6" ht="32.25" thickBot="1" x14ac:dyDescent="0.3">
      <c r="A67" s="6">
        <f t="shared" si="1"/>
        <v>58</v>
      </c>
      <c r="B67" s="133" t="s">
        <v>750</v>
      </c>
      <c r="C67" s="14"/>
      <c r="D67" s="14"/>
      <c r="E67" s="15" t="s">
        <v>56</v>
      </c>
      <c r="F67" s="11"/>
    </row>
    <row r="68" spans="1:6" ht="32.25" thickBot="1" x14ac:dyDescent="0.3">
      <c r="A68" s="6">
        <f t="shared" si="1"/>
        <v>59</v>
      </c>
      <c r="B68" s="133" t="s">
        <v>751</v>
      </c>
      <c r="C68" s="14"/>
      <c r="D68" s="14"/>
      <c r="E68" s="15" t="s">
        <v>56</v>
      </c>
      <c r="F68" s="11"/>
    </row>
    <row r="69" spans="1:6" ht="60.75" thickBot="1" x14ac:dyDescent="0.3">
      <c r="A69" s="6">
        <f t="shared" si="1"/>
        <v>60</v>
      </c>
      <c r="B69" s="133" t="s">
        <v>752</v>
      </c>
      <c r="C69" s="14"/>
      <c r="D69" s="14"/>
      <c r="E69" s="15" t="s">
        <v>56</v>
      </c>
      <c r="F69" s="11"/>
    </row>
    <row r="70" spans="1:6" ht="32.25" thickBot="1" x14ac:dyDescent="0.3">
      <c r="A70" s="6">
        <f t="shared" si="1"/>
        <v>61</v>
      </c>
      <c r="B70" s="133" t="s">
        <v>753</v>
      </c>
      <c r="C70" s="14"/>
      <c r="D70" s="14"/>
      <c r="E70" s="15" t="s">
        <v>56</v>
      </c>
      <c r="F70" s="11"/>
    </row>
    <row r="71" spans="1:6" ht="32.25" thickBot="1" x14ac:dyDescent="0.3">
      <c r="A71" s="6">
        <f t="shared" si="1"/>
        <v>62</v>
      </c>
      <c r="B71" s="133" t="s">
        <v>754</v>
      </c>
      <c r="C71" s="14"/>
      <c r="D71" s="14"/>
      <c r="E71" s="15" t="s">
        <v>56</v>
      </c>
      <c r="F71" s="11"/>
    </row>
    <row r="72" spans="1:6" ht="50.25" customHeight="1" thickBot="1" x14ac:dyDescent="0.3">
      <c r="A72" s="6">
        <f t="shared" si="1"/>
        <v>63</v>
      </c>
      <c r="B72" s="133" t="s">
        <v>755</v>
      </c>
      <c r="C72" s="14"/>
      <c r="D72" s="14"/>
      <c r="E72" s="15" t="s">
        <v>56</v>
      </c>
      <c r="F72" s="11"/>
    </row>
    <row r="73" spans="1:6" ht="45.75" thickBot="1" x14ac:dyDescent="0.3">
      <c r="A73" s="6">
        <f t="shared" si="1"/>
        <v>64</v>
      </c>
      <c r="B73" s="133" t="s">
        <v>756</v>
      </c>
      <c r="C73" s="14"/>
      <c r="D73" s="14"/>
      <c r="E73" s="15" t="s">
        <v>56</v>
      </c>
      <c r="F73" s="11"/>
    </row>
    <row r="74" spans="1:6" ht="32.25" thickBot="1" x14ac:dyDescent="0.3">
      <c r="A74" s="6">
        <f t="shared" si="1"/>
        <v>65</v>
      </c>
      <c r="B74" s="133" t="s">
        <v>757</v>
      </c>
      <c r="C74" s="14"/>
      <c r="D74" s="14"/>
      <c r="E74" s="15" t="s">
        <v>56</v>
      </c>
      <c r="F74" s="11"/>
    </row>
    <row r="75" spans="1:6" ht="75.75" thickBot="1" x14ac:dyDescent="0.3">
      <c r="A75" s="6">
        <f t="shared" si="1"/>
        <v>66</v>
      </c>
      <c r="B75" s="133" t="s">
        <v>758</v>
      </c>
      <c r="C75" s="14"/>
      <c r="D75" s="14"/>
      <c r="E75" s="15" t="s">
        <v>56</v>
      </c>
      <c r="F75" s="11"/>
    </row>
    <row r="76" spans="1:6" ht="75.75" thickBot="1" x14ac:dyDescent="0.3">
      <c r="A76" s="6">
        <f t="shared" si="1"/>
        <v>67</v>
      </c>
      <c r="B76" s="132" t="s">
        <v>759</v>
      </c>
      <c r="C76" s="14"/>
      <c r="D76" s="14"/>
      <c r="E76" s="15" t="s">
        <v>56</v>
      </c>
    </row>
    <row r="77" spans="1:6" ht="60.75" thickBot="1" x14ac:dyDescent="0.3">
      <c r="A77" s="6">
        <f t="shared" si="1"/>
        <v>68</v>
      </c>
      <c r="B77" s="133" t="s">
        <v>760</v>
      </c>
      <c r="C77" s="14"/>
      <c r="D77" s="14"/>
      <c r="E77" s="15" t="s">
        <v>56</v>
      </c>
    </row>
    <row r="78" spans="1:6" ht="15" customHeight="1" thickBot="1" x14ac:dyDescent="0.3">
      <c r="F78" s="11"/>
    </row>
    <row r="79" spans="1:6" ht="12.75" customHeight="1" x14ac:dyDescent="0.25">
      <c r="B79" s="128" t="s">
        <v>47</v>
      </c>
      <c r="C79" s="129"/>
      <c r="D79" s="11"/>
      <c r="E79" s="11"/>
      <c r="F79" s="11"/>
    </row>
    <row r="80" spans="1:6" ht="12.75" customHeight="1" x14ac:dyDescent="0.25">
      <c r="B80" s="130" t="s">
        <v>48</v>
      </c>
      <c r="C80" s="131"/>
      <c r="D80" s="11"/>
      <c r="E80" s="11"/>
      <c r="F80" s="11"/>
    </row>
    <row r="81" spans="2:6" ht="12.75" customHeight="1" x14ac:dyDescent="0.25">
      <c r="B81" s="130" t="s">
        <v>49</v>
      </c>
      <c r="C81" s="131"/>
      <c r="D81" s="11"/>
      <c r="E81" s="11"/>
      <c r="F81" s="11"/>
    </row>
    <row r="82" spans="2:6" ht="13.5" thickBot="1" x14ac:dyDescent="0.3">
      <c r="B82" s="126" t="s">
        <v>50</v>
      </c>
      <c r="C82" s="127"/>
      <c r="D82" s="11"/>
      <c r="E82" s="11"/>
    </row>
  </sheetData>
  <sheetProtection algorithmName="SHA-512" hashValue="YlpJFGuS2wkAd0yPJfdetTajngIbyyKInYt723Mkd/S5W9J2g/wnnndptShrD1huEcHdMx0qaouD8TiaJKLcfw==" saltValue="4sUEWIHJi0e/kAdmk9Mu+Q==" spinCount="100000" sheet="1" formatColumns="0" formatRows="0" selectLockedCells="1"/>
  <customSheetViews>
    <customSheetView guid="{77337186-7B91-4AA7-8A9B-A289906DCABD}" scale="90" topLeftCell="A145">
      <selection activeCell="B149" sqref="B149"/>
      <pageMargins left="0.7" right="0.7" top="0.75" bottom="0.75" header="0.3" footer="0.3"/>
      <pageSetup paperSize="9" orientation="portrait" r:id="rId1"/>
    </customSheetView>
  </customSheetViews>
  <mergeCells count="6">
    <mergeCell ref="A1:E5"/>
    <mergeCell ref="C9:E9"/>
    <mergeCell ref="C7:E7"/>
    <mergeCell ref="A9:B9"/>
    <mergeCell ref="A7:B7"/>
    <mergeCell ref="A6:E6"/>
  </mergeCells>
  <pageMargins left="0.7" right="0.7" top="0.75" bottom="0.75" header="0.3" footer="0.3"/>
  <pageSetup paperSize="9" scale="57" orientation="portrait" r:id="rId2"/>
  <colBreaks count="1" manualBreakCount="1">
    <brk id="5"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Indice</vt:lpstr>
      <vt:lpstr>EMR </vt:lpstr>
      <vt:lpstr>Cableado</vt:lpstr>
      <vt:lpstr>Licenciamiento</vt:lpstr>
      <vt:lpstr>Experiencia</vt:lpstr>
      <vt:lpstr>Certificaciones</vt:lpstr>
      <vt:lpstr>RTG </vt:lpstr>
      <vt:lpstr>Cableado!Área_de_impresión</vt:lpstr>
      <vt:lpstr>Certificaciones!Área_de_impresión</vt:lpstr>
      <vt:lpstr>'EMR '!Área_de_impresión</vt:lpstr>
      <vt:lpstr>Experiencia!Área_de_impresión</vt:lpstr>
      <vt:lpstr>Licenciamiento!Área_de_impresión</vt:lpstr>
      <vt:lpstr>'RTG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LUCHITO</dc:creator>
  <cp:lastModifiedBy>Jennifer Dahana Gutierrez Luna</cp:lastModifiedBy>
  <cp:lastPrinted>2019-07-05T19:32:49Z</cp:lastPrinted>
  <dcterms:created xsi:type="dcterms:W3CDTF">2015-10-31T16:12:13Z</dcterms:created>
  <dcterms:modified xsi:type="dcterms:W3CDTF">2019-07-12T17:18:30Z</dcterms:modified>
</cp:coreProperties>
</file>