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6\INVITACIONES\COTIZAR\106 MANTENIMIENTO PREVENTIVO EQUIPOS BIOMEDICOS\TERMINOS\"/>
    </mc:Choice>
  </mc:AlternateContent>
  <bookViews>
    <workbookView xWindow="0" yWindow="0" windowWidth="28800" windowHeight="12435"/>
  </bookViews>
  <sheets>
    <sheet name="ITEM 1" sheetId="40" r:id="rId1"/>
    <sheet name="ITEM 2" sheetId="41" r:id="rId2"/>
    <sheet name="ITEM 3" sheetId="42" r:id="rId3"/>
    <sheet name="ITEM 4" sheetId="43" r:id="rId4"/>
    <sheet name="ITEM 5" sheetId="44" r:id="rId5"/>
    <sheet name="ITEM 6" sheetId="45" r:id="rId6"/>
    <sheet name="ITEM 7" sheetId="46" r:id="rId7"/>
    <sheet name="ITEM 8" sheetId="47" r:id="rId8"/>
    <sheet name="ITEM 9" sheetId="48" r:id="rId9"/>
    <sheet name="ITEM 10" sheetId="49" r:id="rId10"/>
  </sheets>
  <definedNames>
    <definedName name="_xlnm.Print_Area" localSheetId="0">'ITEM 1'!$A$1:$K$180</definedName>
    <definedName name="_xlnm.Print_Area" localSheetId="9">'ITEM 10'!$A$1:$K$21</definedName>
    <definedName name="_xlnm.Print_Area" localSheetId="1">'ITEM 2'!$A$1:$K$78</definedName>
    <definedName name="_xlnm.Print_Area" localSheetId="2">'ITEM 3'!$A$1:$K$21</definedName>
    <definedName name="_xlnm.Print_Area" localSheetId="3">'ITEM 4'!$A$1:$K$21</definedName>
    <definedName name="_xlnm.Print_Area" localSheetId="4">'ITEM 5'!$A$1:$K$30</definedName>
    <definedName name="_xlnm.Print_Area" localSheetId="5">'ITEM 6'!$A$1:$K$34</definedName>
    <definedName name="_xlnm.Print_Area" localSheetId="6">'ITEM 7'!$A$1:$K$42</definedName>
    <definedName name="_xlnm.Print_Area" localSheetId="7">'ITEM 8'!$A$1:$K$21</definedName>
    <definedName name="_xlnm.Print_Area" localSheetId="8">'ITEM 9'!$A$1:$K$21</definedName>
  </definedNames>
  <calcPr calcId="152511"/>
</workbook>
</file>

<file path=xl/calcChain.xml><?xml version="1.0" encoding="utf-8"?>
<calcChain xmlns="http://schemas.openxmlformats.org/spreadsheetml/2006/main">
  <c r="K68" i="41" l="1"/>
  <c r="J9" i="47"/>
  <c r="K9" i="47" s="1"/>
  <c r="K10" i="47" s="1"/>
  <c r="K11" i="47" s="1"/>
  <c r="J9" i="48"/>
  <c r="K9" i="48" s="1"/>
  <c r="K10" i="48" s="1"/>
  <c r="K11" i="48" s="1"/>
  <c r="J10" i="49"/>
  <c r="K10" i="49" s="1"/>
  <c r="K11" i="49" s="1"/>
  <c r="K9" i="49"/>
  <c r="J9" i="49"/>
  <c r="K32" i="46"/>
  <c r="J10" i="46"/>
  <c r="K10" i="46" s="1"/>
  <c r="J11" i="46"/>
  <c r="K11" i="46" s="1"/>
  <c r="J12" i="46"/>
  <c r="K12" i="46" s="1"/>
  <c r="J13" i="46"/>
  <c r="K13" i="46" s="1"/>
  <c r="J14" i="46"/>
  <c r="K14" i="46" s="1"/>
  <c r="J15" i="46"/>
  <c r="K15" i="46" s="1"/>
  <c r="J16" i="46"/>
  <c r="K16" i="46" s="1"/>
  <c r="J17" i="46"/>
  <c r="K17" i="46" s="1"/>
  <c r="J18" i="46"/>
  <c r="K18" i="46" s="1"/>
  <c r="J19" i="46"/>
  <c r="K19" i="46" s="1"/>
  <c r="J20" i="46"/>
  <c r="K20" i="46" s="1"/>
  <c r="J21" i="46"/>
  <c r="K21" i="46" s="1"/>
  <c r="J22" i="46"/>
  <c r="K22" i="46" s="1"/>
  <c r="J23" i="46"/>
  <c r="K23" i="46" s="1"/>
  <c r="J24" i="46"/>
  <c r="K24" i="46" s="1"/>
  <c r="J25" i="46"/>
  <c r="K25" i="46" s="1"/>
  <c r="J26" i="46"/>
  <c r="K26" i="46" s="1"/>
  <c r="J27" i="46"/>
  <c r="K27" i="46" s="1"/>
  <c r="J28" i="46"/>
  <c r="K28" i="46" s="1"/>
  <c r="J29" i="46"/>
  <c r="K29" i="46" s="1"/>
  <c r="J30" i="46"/>
  <c r="K30" i="46" s="1"/>
  <c r="J31" i="46"/>
  <c r="K31" i="46" s="1"/>
  <c r="K9" i="46"/>
  <c r="J9" i="46"/>
  <c r="K24" i="45"/>
  <c r="J10" i="45"/>
  <c r="K10" i="45"/>
  <c r="J11" i="45"/>
  <c r="K11" i="45" s="1"/>
  <c r="J12" i="45"/>
  <c r="K12" i="45"/>
  <c r="J13" i="45"/>
  <c r="K13" i="45" s="1"/>
  <c r="J14" i="45"/>
  <c r="K14" i="45"/>
  <c r="J15" i="45"/>
  <c r="K15" i="45" s="1"/>
  <c r="J16" i="45"/>
  <c r="K16" i="45"/>
  <c r="J17" i="45"/>
  <c r="K17" i="45" s="1"/>
  <c r="J18" i="45"/>
  <c r="K18" i="45"/>
  <c r="J19" i="45"/>
  <c r="K19" i="45" s="1"/>
  <c r="J20" i="45"/>
  <c r="K20" i="45"/>
  <c r="J21" i="45"/>
  <c r="K21" i="45" s="1"/>
  <c r="J22" i="45"/>
  <c r="K22" i="45"/>
  <c r="J23" i="45"/>
  <c r="K23" i="45" s="1"/>
  <c r="K9" i="45"/>
  <c r="J9" i="45"/>
  <c r="J10" i="44"/>
  <c r="K10" i="44"/>
  <c r="J11" i="44"/>
  <c r="K11" i="44" s="1"/>
  <c r="J12" i="44"/>
  <c r="K12" i="44"/>
  <c r="J13" i="44"/>
  <c r="K13" i="44" s="1"/>
  <c r="J14" i="44"/>
  <c r="K14" i="44"/>
  <c r="J15" i="44"/>
  <c r="K15" i="44" s="1"/>
  <c r="J16" i="44"/>
  <c r="K16" i="44" s="1"/>
  <c r="J17" i="44"/>
  <c r="K17" i="44" s="1"/>
  <c r="J18" i="44"/>
  <c r="K18" i="44"/>
  <c r="J19" i="44"/>
  <c r="K19" i="44" s="1"/>
  <c r="J9" i="44"/>
  <c r="K9" i="44" s="1"/>
  <c r="K20" i="44" s="1"/>
  <c r="K11" i="43"/>
  <c r="J10" i="43"/>
  <c r="K10" i="43"/>
  <c r="K9" i="43"/>
  <c r="J9" i="43"/>
  <c r="J10" i="41"/>
  <c r="K10" i="41"/>
  <c r="J11" i="41"/>
  <c r="K11" i="41" s="1"/>
  <c r="J12" i="41"/>
  <c r="K12" i="41"/>
  <c r="J13" i="41"/>
  <c r="K13" i="41" s="1"/>
  <c r="J14" i="41"/>
  <c r="K14" i="41"/>
  <c r="J15" i="41"/>
  <c r="K15" i="41" s="1"/>
  <c r="J16" i="41"/>
  <c r="K16" i="41"/>
  <c r="J17" i="41"/>
  <c r="K17" i="41" s="1"/>
  <c r="J18" i="41"/>
  <c r="K18" i="41"/>
  <c r="J19" i="41"/>
  <c r="K19" i="41" s="1"/>
  <c r="J20" i="41"/>
  <c r="K20" i="41"/>
  <c r="J21" i="41"/>
  <c r="K21" i="41" s="1"/>
  <c r="J22" i="41"/>
  <c r="K22" i="41"/>
  <c r="J23" i="41"/>
  <c r="K23" i="41" s="1"/>
  <c r="J24" i="41"/>
  <c r="K24" i="41"/>
  <c r="J25" i="41"/>
  <c r="K25" i="41" s="1"/>
  <c r="J26" i="41"/>
  <c r="K26" i="41"/>
  <c r="J27" i="41"/>
  <c r="K27" i="41" s="1"/>
  <c r="J28" i="41"/>
  <c r="K28" i="41"/>
  <c r="J29" i="41"/>
  <c r="K29" i="41" s="1"/>
  <c r="J30" i="41"/>
  <c r="K30" i="41"/>
  <c r="J31" i="41"/>
  <c r="K31" i="41" s="1"/>
  <c r="J32" i="41"/>
  <c r="K32" i="41"/>
  <c r="J33" i="41"/>
  <c r="K33" i="41" s="1"/>
  <c r="J34" i="41"/>
  <c r="K34" i="41"/>
  <c r="J35" i="41"/>
  <c r="K35" i="41" s="1"/>
  <c r="J36" i="41"/>
  <c r="K36" i="41"/>
  <c r="J37" i="41"/>
  <c r="K37" i="41" s="1"/>
  <c r="J38" i="41"/>
  <c r="K38" i="41"/>
  <c r="J39" i="41"/>
  <c r="K39" i="41" s="1"/>
  <c r="J40" i="41"/>
  <c r="K40" i="41"/>
  <c r="J41" i="41"/>
  <c r="K41" i="41" s="1"/>
  <c r="J42" i="41"/>
  <c r="K42" i="41"/>
  <c r="J43" i="41"/>
  <c r="K43" i="41" s="1"/>
  <c r="J44" i="41"/>
  <c r="K44" i="41"/>
  <c r="J45" i="41"/>
  <c r="K45" i="41" s="1"/>
  <c r="J46" i="41"/>
  <c r="K46" i="41"/>
  <c r="J47" i="41"/>
  <c r="K47" i="41" s="1"/>
  <c r="J48" i="41"/>
  <c r="K48" i="41"/>
  <c r="J49" i="41"/>
  <c r="K49" i="41" s="1"/>
  <c r="J50" i="41"/>
  <c r="K50" i="41"/>
  <c r="J51" i="41"/>
  <c r="K51" i="41" s="1"/>
  <c r="J52" i="41"/>
  <c r="K52" i="41"/>
  <c r="J53" i="41"/>
  <c r="K53" i="41" s="1"/>
  <c r="J54" i="41"/>
  <c r="K54" i="41"/>
  <c r="J55" i="41"/>
  <c r="K55" i="41" s="1"/>
  <c r="J56" i="41"/>
  <c r="K56" i="41"/>
  <c r="J57" i="41"/>
  <c r="K57" i="41" s="1"/>
  <c r="J58" i="41"/>
  <c r="K58" i="41"/>
  <c r="J59" i="41"/>
  <c r="K59" i="41" s="1"/>
  <c r="J60" i="41"/>
  <c r="K60" i="41"/>
  <c r="J61" i="41"/>
  <c r="K61" i="41" s="1"/>
  <c r="J62" i="41"/>
  <c r="K62" i="41"/>
  <c r="J63" i="41"/>
  <c r="K63" i="41" s="1"/>
  <c r="J64" i="41"/>
  <c r="K64" i="41"/>
  <c r="J65" i="41"/>
  <c r="K65" i="41" s="1"/>
  <c r="J66" i="41"/>
  <c r="K66" i="41"/>
  <c r="J9" i="41"/>
  <c r="K9" i="41" s="1"/>
  <c r="K67" i="41" s="1"/>
  <c r="J10" i="40"/>
  <c r="K10" i="40"/>
  <c r="J11" i="40"/>
  <c r="K11" i="40" s="1"/>
  <c r="J12" i="40"/>
  <c r="K12" i="40"/>
  <c r="J13" i="40"/>
  <c r="K13" i="40" s="1"/>
  <c r="J14" i="40"/>
  <c r="K14" i="40"/>
  <c r="J15" i="40"/>
  <c r="K15" i="40" s="1"/>
  <c r="J16" i="40"/>
  <c r="K16" i="40"/>
  <c r="J17" i="40"/>
  <c r="K17" i="40" s="1"/>
  <c r="J18" i="40"/>
  <c r="K18" i="40"/>
  <c r="J19" i="40"/>
  <c r="K19" i="40" s="1"/>
  <c r="J20" i="40"/>
  <c r="K20" i="40"/>
  <c r="J21" i="40"/>
  <c r="K21" i="40" s="1"/>
  <c r="J22" i="40"/>
  <c r="K22" i="40"/>
  <c r="J23" i="40"/>
  <c r="K23" i="40" s="1"/>
  <c r="J24" i="40"/>
  <c r="K24" i="40"/>
  <c r="J25" i="40"/>
  <c r="K25" i="40" s="1"/>
  <c r="J26" i="40"/>
  <c r="K26" i="40"/>
  <c r="J27" i="40"/>
  <c r="K27" i="40" s="1"/>
  <c r="J28" i="40"/>
  <c r="K28" i="40"/>
  <c r="J29" i="40"/>
  <c r="K29" i="40" s="1"/>
  <c r="J30" i="40"/>
  <c r="K30" i="40"/>
  <c r="J31" i="40"/>
  <c r="K31" i="40" s="1"/>
  <c r="J32" i="40"/>
  <c r="K32" i="40"/>
  <c r="J33" i="40"/>
  <c r="K33" i="40" s="1"/>
  <c r="J34" i="40"/>
  <c r="K34" i="40"/>
  <c r="J35" i="40"/>
  <c r="K35" i="40" s="1"/>
  <c r="J36" i="40"/>
  <c r="K36" i="40"/>
  <c r="J37" i="40"/>
  <c r="K37" i="40" s="1"/>
  <c r="J38" i="40"/>
  <c r="K38" i="40"/>
  <c r="J39" i="40"/>
  <c r="K39" i="40" s="1"/>
  <c r="J40" i="40"/>
  <c r="K40" i="40"/>
  <c r="J41" i="40"/>
  <c r="K41" i="40" s="1"/>
  <c r="J42" i="40"/>
  <c r="K42" i="40"/>
  <c r="J43" i="40"/>
  <c r="K43" i="40" s="1"/>
  <c r="J44" i="40"/>
  <c r="K44" i="40"/>
  <c r="J45" i="40"/>
  <c r="K45" i="40" s="1"/>
  <c r="J46" i="40"/>
  <c r="K46" i="40"/>
  <c r="J47" i="40"/>
  <c r="K47" i="40" s="1"/>
  <c r="J48" i="40"/>
  <c r="K48" i="40"/>
  <c r="J49" i="40"/>
  <c r="K49" i="40" s="1"/>
  <c r="J50" i="40"/>
  <c r="K50" i="40"/>
  <c r="J51" i="40"/>
  <c r="K51" i="40" s="1"/>
  <c r="J52" i="40"/>
  <c r="K52" i="40"/>
  <c r="J53" i="40"/>
  <c r="K53" i="40" s="1"/>
  <c r="J54" i="40"/>
  <c r="K54" i="40"/>
  <c r="J55" i="40"/>
  <c r="K55" i="40" s="1"/>
  <c r="J56" i="40"/>
  <c r="K56" i="40"/>
  <c r="J57" i="40"/>
  <c r="K57" i="40" s="1"/>
  <c r="J58" i="40"/>
  <c r="K58" i="40"/>
  <c r="J59" i="40"/>
  <c r="K59" i="40" s="1"/>
  <c r="J60" i="40"/>
  <c r="K60" i="40"/>
  <c r="J61" i="40"/>
  <c r="K61" i="40" s="1"/>
  <c r="J62" i="40"/>
  <c r="K62" i="40"/>
  <c r="J63" i="40"/>
  <c r="K63" i="40" s="1"/>
  <c r="J64" i="40"/>
  <c r="K64" i="40"/>
  <c r="J65" i="40"/>
  <c r="K65" i="40" s="1"/>
  <c r="J66" i="40"/>
  <c r="K66" i="40"/>
  <c r="J67" i="40"/>
  <c r="K67" i="40" s="1"/>
  <c r="J68" i="40"/>
  <c r="K68" i="40"/>
  <c r="J69" i="40"/>
  <c r="K69" i="40" s="1"/>
  <c r="J70" i="40"/>
  <c r="K70" i="40"/>
  <c r="J71" i="40"/>
  <c r="K71" i="40" s="1"/>
  <c r="J72" i="40"/>
  <c r="K72" i="40"/>
  <c r="J73" i="40"/>
  <c r="K73" i="40" s="1"/>
  <c r="J74" i="40"/>
  <c r="K74" i="40"/>
  <c r="J75" i="40"/>
  <c r="K75" i="40" s="1"/>
  <c r="J76" i="40"/>
  <c r="K76" i="40"/>
  <c r="J77" i="40"/>
  <c r="K77" i="40" s="1"/>
  <c r="J78" i="40"/>
  <c r="K78" i="40"/>
  <c r="J79" i="40"/>
  <c r="K79" i="40" s="1"/>
  <c r="J80" i="40"/>
  <c r="K80" i="40"/>
  <c r="J81" i="40"/>
  <c r="K81" i="40" s="1"/>
  <c r="J82" i="40"/>
  <c r="K82" i="40"/>
  <c r="J83" i="40"/>
  <c r="K83" i="40" s="1"/>
  <c r="J84" i="40"/>
  <c r="K84" i="40"/>
  <c r="J85" i="40"/>
  <c r="K85" i="40" s="1"/>
  <c r="J86" i="40"/>
  <c r="K86" i="40"/>
  <c r="J87" i="40"/>
  <c r="K87" i="40" s="1"/>
  <c r="J88" i="40"/>
  <c r="K88" i="40"/>
  <c r="J89" i="40"/>
  <c r="K89" i="40" s="1"/>
  <c r="J90" i="40"/>
  <c r="K90" i="40"/>
  <c r="J91" i="40"/>
  <c r="K91" i="40" s="1"/>
  <c r="J92" i="40"/>
  <c r="K92" i="40"/>
  <c r="J93" i="40"/>
  <c r="K93" i="40" s="1"/>
  <c r="J94" i="40"/>
  <c r="K94" i="40"/>
  <c r="J95" i="40"/>
  <c r="K95" i="40" s="1"/>
  <c r="J96" i="40"/>
  <c r="K96" i="40"/>
  <c r="J97" i="40"/>
  <c r="K97" i="40" s="1"/>
  <c r="J98" i="40"/>
  <c r="K98" i="40"/>
  <c r="J99" i="40"/>
  <c r="K99" i="40" s="1"/>
  <c r="J100" i="40"/>
  <c r="K100" i="40"/>
  <c r="J101" i="40"/>
  <c r="K101" i="40" s="1"/>
  <c r="J102" i="40"/>
  <c r="K102" i="40"/>
  <c r="J103" i="40"/>
  <c r="K103" i="40" s="1"/>
  <c r="J104" i="40"/>
  <c r="K104" i="40"/>
  <c r="J105" i="40"/>
  <c r="K105" i="40" s="1"/>
  <c r="J106" i="40"/>
  <c r="K106" i="40"/>
  <c r="J107" i="40"/>
  <c r="K107" i="40" s="1"/>
  <c r="J108" i="40"/>
  <c r="K108" i="40"/>
  <c r="J109" i="40"/>
  <c r="K109" i="40" s="1"/>
  <c r="J110" i="40"/>
  <c r="K110" i="40"/>
  <c r="J111" i="40"/>
  <c r="K111" i="40" s="1"/>
  <c r="J112" i="40"/>
  <c r="K112" i="40"/>
  <c r="J113" i="40"/>
  <c r="K113" i="40" s="1"/>
  <c r="J114" i="40"/>
  <c r="K114" i="40"/>
  <c r="J115" i="40"/>
  <c r="K115" i="40" s="1"/>
  <c r="J116" i="40"/>
  <c r="K116" i="40"/>
  <c r="J117" i="40"/>
  <c r="K117" i="40" s="1"/>
  <c r="J118" i="40"/>
  <c r="K118" i="40"/>
  <c r="J119" i="40"/>
  <c r="K119" i="40" s="1"/>
  <c r="J120" i="40"/>
  <c r="K120" i="40"/>
  <c r="J121" i="40"/>
  <c r="K121" i="40" s="1"/>
  <c r="J122" i="40"/>
  <c r="K122" i="40"/>
  <c r="J123" i="40"/>
  <c r="K123" i="40" s="1"/>
  <c r="J124" i="40"/>
  <c r="K124" i="40"/>
  <c r="J125" i="40"/>
  <c r="K125" i="40" s="1"/>
  <c r="J126" i="40"/>
  <c r="K126" i="40"/>
  <c r="J127" i="40"/>
  <c r="K127" i="40" s="1"/>
  <c r="J128" i="40"/>
  <c r="K128" i="40"/>
  <c r="J129" i="40"/>
  <c r="K129" i="40" s="1"/>
  <c r="J130" i="40"/>
  <c r="K130" i="40"/>
  <c r="J131" i="40"/>
  <c r="K131" i="40" s="1"/>
  <c r="J132" i="40"/>
  <c r="K132" i="40"/>
  <c r="J133" i="40"/>
  <c r="K133" i="40" s="1"/>
  <c r="J134" i="40"/>
  <c r="K134" i="40"/>
  <c r="J135" i="40"/>
  <c r="K135" i="40" s="1"/>
  <c r="J136" i="40"/>
  <c r="K136" i="40"/>
  <c r="J137" i="40"/>
  <c r="K137" i="40" s="1"/>
  <c r="J138" i="40"/>
  <c r="K138" i="40"/>
  <c r="J139" i="40"/>
  <c r="K139" i="40" s="1"/>
  <c r="J140" i="40"/>
  <c r="K140" i="40"/>
  <c r="J141" i="40"/>
  <c r="K141" i="40" s="1"/>
  <c r="J142" i="40"/>
  <c r="K142" i="40"/>
  <c r="J143" i="40"/>
  <c r="K143" i="40" s="1"/>
  <c r="J144" i="40"/>
  <c r="K144" i="40"/>
  <c r="J145" i="40"/>
  <c r="K145" i="40" s="1"/>
  <c r="J146" i="40"/>
  <c r="K146" i="40"/>
  <c r="J147" i="40"/>
  <c r="K147" i="40" s="1"/>
  <c r="J148" i="40"/>
  <c r="K148" i="40"/>
  <c r="J149" i="40"/>
  <c r="K149" i="40" s="1"/>
  <c r="J150" i="40"/>
  <c r="K150" i="40"/>
  <c r="J151" i="40"/>
  <c r="K151" i="40" s="1"/>
  <c r="J152" i="40"/>
  <c r="K152" i="40"/>
  <c r="J153" i="40"/>
  <c r="K153" i="40" s="1"/>
  <c r="J154" i="40"/>
  <c r="K154" i="40"/>
  <c r="J155" i="40"/>
  <c r="K155" i="40" s="1"/>
  <c r="J156" i="40"/>
  <c r="K156" i="40"/>
  <c r="J157" i="40"/>
  <c r="K157" i="40" s="1"/>
  <c r="J158" i="40"/>
  <c r="K158" i="40"/>
  <c r="J159" i="40"/>
  <c r="K159" i="40" s="1"/>
  <c r="J160" i="40"/>
  <c r="K160" i="40"/>
  <c r="J161" i="40"/>
  <c r="K161" i="40" s="1"/>
  <c r="J162" i="40"/>
  <c r="K162" i="40"/>
  <c r="J163" i="40"/>
  <c r="K163" i="40" s="1"/>
  <c r="J164" i="40"/>
  <c r="K164" i="40"/>
  <c r="J165" i="40"/>
  <c r="K165" i="40" s="1"/>
  <c r="J166" i="40"/>
  <c r="K166" i="40"/>
  <c r="J167" i="40"/>
  <c r="K167" i="40" s="1"/>
  <c r="J168" i="40"/>
  <c r="K168" i="40"/>
  <c r="J169" i="40"/>
  <c r="K169" i="40" s="1"/>
  <c r="K9" i="40"/>
  <c r="J9" i="40"/>
  <c r="K170" i="40" l="1"/>
</calcChain>
</file>

<file path=xl/sharedStrings.xml><?xml version="1.0" encoding="utf-8"?>
<sst xmlns="http://schemas.openxmlformats.org/spreadsheetml/2006/main" count="1187" uniqueCount="474">
  <si>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</si>
  <si>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</si>
  <si>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</si>
  <si>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</si>
  <si>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</si>
  <si>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</si>
  <si>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</si>
  <si>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</si>
  <si>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</si>
  <si>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</si>
  <si>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</si>
  <si>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</si>
  <si>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>GILSON</t>
  </si>
  <si>
    <t>PIPETMAN</t>
  </si>
  <si>
    <t>EC68471</t>
  </si>
  <si>
    <t>EA56808</t>
  </si>
  <si>
    <t>EC68240</t>
  </si>
  <si>
    <t>NICHIRYO</t>
  </si>
  <si>
    <t>BENCHMATE II</t>
  </si>
  <si>
    <t>H59009261</t>
  </si>
  <si>
    <t>NR</t>
  </si>
  <si>
    <t>FISHER BRAND</t>
  </si>
  <si>
    <t>EX</t>
  </si>
  <si>
    <t>K09X09681</t>
  </si>
  <si>
    <t>K09X09271</t>
  </si>
  <si>
    <t>K08X25401</t>
  </si>
  <si>
    <t>GJ20065</t>
  </si>
  <si>
    <t>THERMO SCIENTIFIC</t>
  </si>
  <si>
    <t>FINNPIPETTE F3</t>
  </si>
  <si>
    <t>EH29011</t>
  </si>
  <si>
    <t>FJ92929</t>
  </si>
  <si>
    <t>K09X09401</t>
  </si>
  <si>
    <t>K08Y11061</t>
  </si>
  <si>
    <t>53788</t>
  </si>
  <si>
    <t>EA57324</t>
  </si>
  <si>
    <t>53451</t>
  </si>
  <si>
    <t>GJ20026</t>
  </si>
  <si>
    <t>L10Z19541</t>
  </si>
  <si>
    <t>EH52462</t>
  </si>
  <si>
    <t>GH08250</t>
  </si>
  <si>
    <t>EK90694</t>
  </si>
  <si>
    <t>EB50529</t>
  </si>
  <si>
    <t>EC62403</t>
  </si>
  <si>
    <t>EC55060</t>
  </si>
  <si>
    <t>FINNPIPETTE F2</t>
  </si>
  <si>
    <t>GH38388</t>
  </si>
  <si>
    <t>K09Z21691</t>
  </si>
  <si>
    <t>K09Z02551</t>
  </si>
  <si>
    <t>EC68465</t>
  </si>
  <si>
    <t>EA52600</t>
  </si>
  <si>
    <t>EC55057</t>
  </si>
  <si>
    <t>LABSYSTEM</t>
  </si>
  <si>
    <t>J68609</t>
  </si>
  <si>
    <t>EPPENDORF</t>
  </si>
  <si>
    <t>THERMO ELECTRON</t>
  </si>
  <si>
    <t>T70365</t>
  </si>
  <si>
    <t>43312</t>
  </si>
  <si>
    <t>J68707</t>
  </si>
  <si>
    <t>U6304 IN</t>
  </si>
  <si>
    <t>n/r</t>
  </si>
  <si>
    <t>E78135</t>
  </si>
  <si>
    <t>E83869</t>
  </si>
  <si>
    <t>B19419</t>
  </si>
  <si>
    <t>4500</t>
  </si>
  <si>
    <t>J68712</t>
  </si>
  <si>
    <t>J68705</t>
  </si>
  <si>
    <t>NICHIPET EX</t>
  </si>
  <si>
    <t>H2X003181</t>
  </si>
  <si>
    <t>E78134</t>
  </si>
  <si>
    <t>U86947</t>
  </si>
  <si>
    <t>PIPETMAN NEO</t>
  </si>
  <si>
    <t>EB61286</t>
  </si>
  <si>
    <t>EA58730</t>
  </si>
  <si>
    <t>HAMILTON</t>
  </si>
  <si>
    <t>SOFT GRIP</t>
  </si>
  <si>
    <t>F57521</t>
  </si>
  <si>
    <t>H65028392</t>
  </si>
  <si>
    <t>E78499</t>
  </si>
  <si>
    <t>F62154</t>
  </si>
  <si>
    <t>H66000621</t>
  </si>
  <si>
    <t>F57520</t>
  </si>
  <si>
    <t xml:space="preserve"> GILSON</t>
  </si>
  <si>
    <t>H12270B</t>
  </si>
  <si>
    <t>J29422</t>
  </si>
  <si>
    <t>NICHIPET</t>
  </si>
  <si>
    <t>G1X0031</t>
  </si>
  <si>
    <t>E83870</t>
  </si>
  <si>
    <t>BOECO</t>
  </si>
  <si>
    <t>CS50746</t>
  </si>
  <si>
    <t>T74145</t>
  </si>
  <si>
    <t>F62155</t>
  </si>
  <si>
    <t>RESEARCH</t>
  </si>
  <si>
    <t>HG32033</t>
  </si>
  <si>
    <t>MULTICHANEL</t>
  </si>
  <si>
    <t>A74059</t>
  </si>
  <si>
    <t>D77926</t>
  </si>
  <si>
    <t>LABMATE</t>
  </si>
  <si>
    <t>2-20 UL</t>
  </si>
  <si>
    <t>100-­‐1000ul</t>
  </si>
  <si>
    <t>20-­‐200ul</t>
  </si>
  <si>
    <t>DC8401</t>
  </si>
  <si>
    <t>C16257L</t>
  </si>
  <si>
    <t>NICHIPET / 5000DG</t>
  </si>
  <si>
    <t>A7Z023061</t>
  </si>
  <si>
    <t>RAININ</t>
  </si>
  <si>
    <t>PIPET.LITE</t>
  </si>
  <si>
    <t>E0603425A</t>
  </si>
  <si>
    <t>B15346</t>
  </si>
  <si>
    <t>BRAND</t>
  </si>
  <si>
    <t>TRANSFERPETTE</t>
  </si>
  <si>
    <t>3N4123</t>
  </si>
  <si>
    <t>B48184</t>
  </si>
  <si>
    <t>TRNSFERPIPPETE</t>
  </si>
  <si>
    <t>10S 8685</t>
  </si>
  <si>
    <t>FINNPIPETTE</t>
  </si>
  <si>
    <t>B48183</t>
  </si>
  <si>
    <t>H21007171</t>
  </si>
  <si>
    <t>REFERENCE</t>
  </si>
  <si>
    <t>E9X012892</t>
  </si>
  <si>
    <t>A87003571</t>
  </si>
  <si>
    <t>17461</t>
  </si>
  <si>
    <t>A44388</t>
  </si>
  <si>
    <t>E95023102</t>
  </si>
  <si>
    <t>H21007051</t>
  </si>
  <si>
    <t>13692</t>
  </si>
  <si>
    <t>E9X012532</t>
  </si>
  <si>
    <t>17462</t>
  </si>
  <si>
    <t>A82001871</t>
  </si>
  <si>
    <t>JENCONS</t>
  </si>
  <si>
    <t>SEALPETTE</t>
  </si>
  <si>
    <t>EL 56377</t>
  </si>
  <si>
    <t>C22790</t>
  </si>
  <si>
    <t>05V7734</t>
  </si>
  <si>
    <t>SOCOREX</t>
  </si>
  <si>
    <t>SWISS</t>
  </si>
  <si>
    <t>10-100</t>
  </si>
  <si>
    <t>100-1000 UL</t>
  </si>
  <si>
    <t>4700</t>
  </si>
  <si>
    <t>40190N</t>
  </si>
  <si>
    <t>40612N</t>
  </si>
  <si>
    <t>38820N</t>
  </si>
  <si>
    <t>41665N</t>
  </si>
  <si>
    <t>RESEARCH PLUS</t>
  </si>
  <si>
    <t>4730969A</t>
  </si>
  <si>
    <t>429244A</t>
  </si>
  <si>
    <t>ACURA</t>
  </si>
  <si>
    <t>MULTICANAL 0,5-10 UL</t>
  </si>
  <si>
    <t>V85284</t>
  </si>
  <si>
    <t>10-100UL</t>
  </si>
  <si>
    <t>H350022471</t>
  </si>
  <si>
    <t>20-200UL</t>
  </si>
  <si>
    <t>W59036A</t>
  </si>
  <si>
    <t>50-200UL</t>
  </si>
  <si>
    <t>03R1267</t>
  </si>
  <si>
    <t>06Z5386</t>
  </si>
  <si>
    <t>E13002971</t>
  </si>
  <si>
    <t>0,5-10 UL</t>
  </si>
  <si>
    <t>100-1000UL</t>
  </si>
  <si>
    <t>H31016112</t>
  </si>
  <si>
    <t>D36341</t>
  </si>
  <si>
    <t>40-200 UL</t>
  </si>
  <si>
    <t>3N6316</t>
  </si>
  <si>
    <t>2-10-UL</t>
  </si>
  <si>
    <t>02-5 UL</t>
  </si>
  <si>
    <t>50 UL</t>
  </si>
  <si>
    <t>05-10 UL</t>
  </si>
  <si>
    <t>913879B</t>
  </si>
  <si>
    <t>K08X25511</t>
  </si>
  <si>
    <t>J68706</t>
  </si>
  <si>
    <t>2-20UL</t>
  </si>
  <si>
    <t>K09X09321</t>
  </si>
  <si>
    <t>0,1-2,0 UL</t>
  </si>
  <si>
    <t>H74009992</t>
  </si>
  <si>
    <t>20-200 UL</t>
  </si>
  <si>
    <t>G23291C</t>
  </si>
  <si>
    <t>GH24557</t>
  </si>
  <si>
    <t>100-1000</t>
  </si>
  <si>
    <t>GE33046</t>
  </si>
  <si>
    <t>0,1-2 UL</t>
  </si>
  <si>
    <t>1 ML-100UL</t>
  </si>
  <si>
    <t>25-2,5 ML</t>
  </si>
  <si>
    <t>300-30UL</t>
  </si>
  <si>
    <t>0,2-2 UL</t>
  </si>
  <si>
    <t>50 ul</t>
  </si>
  <si>
    <t>1-20 UL</t>
  </si>
  <si>
    <t>U755464</t>
  </si>
  <si>
    <t>5-50 UL</t>
  </si>
  <si>
    <t>CL54558</t>
  </si>
  <si>
    <t>H59008861</t>
  </si>
  <si>
    <t>5-50UL</t>
  </si>
  <si>
    <t>25-250 UL</t>
  </si>
  <si>
    <t>05T3846</t>
  </si>
  <si>
    <t>BANCO NACIONAL DE TUMORES</t>
  </si>
  <si>
    <t>BIOLOGÍA DEL CANCER</t>
  </si>
  <si>
    <t>GENÉTICA</t>
  </si>
  <si>
    <t>PATOLOGÍA</t>
  </si>
  <si>
    <t>RADIOFARMACIA</t>
  </si>
  <si>
    <t xml:space="preserve">LAB VPH  </t>
  </si>
  <si>
    <t>VPH</t>
  </si>
  <si>
    <t>LABORATORIO</t>
  </si>
  <si>
    <t>MICROPIPETA</t>
  </si>
  <si>
    <t>TIPO DE MANTENIMIENTO: PREVENTIVO INCLUYENDO LAS VISITAS  NECESARIAS EN CASO DE FALLA Y/O DAÑO PARA MICROPIPETAS</t>
  </si>
  <si>
    <t>TIPO DE MANTENIMIENTO: PREVENTIVO INCLUYENDO LAS VISITAS  NECESARIAS EN CASO DE FALLA Y/O DAÑO PARA REFRIGERADORES, CONGELADORES Y CUARTOS FRÍOS</t>
  </si>
  <si>
    <t>NEVERA</t>
  </si>
  <si>
    <t>J061427924</t>
  </si>
  <si>
    <t>48955</t>
  </si>
  <si>
    <t>ENDOCRINOLOGÍA</t>
  </si>
  <si>
    <t>WHIRPOOL</t>
  </si>
  <si>
    <t>COMMERCIAL</t>
  </si>
  <si>
    <t>24004</t>
  </si>
  <si>
    <t>BIOLOGIA DEL CANCER</t>
  </si>
  <si>
    <t>ABBA</t>
  </si>
  <si>
    <t>RS-10</t>
  </si>
  <si>
    <t>000800680</t>
  </si>
  <si>
    <t>19080</t>
  </si>
  <si>
    <t>REVCO</t>
  </si>
  <si>
    <t>SUPERNORDICO</t>
  </si>
  <si>
    <t>07-1259</t>
  </si>
  <si>
    <t>CIRUGÍA</t>
  </si>
  <si>
    <t>HACEB</t>
  </si>
  <si>
    <t>RVC-15</t>
  </si>
  <si>
    <t>K-041115846</t>
  </si>
  <si>
    <t>FARMACIA</t>
  </si>
  <si>
    <t>ICASA</t>
  </si>
  <si>
    <t>ATE-9</t>
  </si>
  <si>
    <t>RVC-7</t>
  </si>
  <si>
    <t>K-041115760</t>
  </si>
  <si>
    <t>27464</t>
  </si>
  <si>
    <t>FRIOMIX</t>
  </si>
  <si>
    <t>NVE200</t>
  </si>
  <si>
    <t>200411152600001</t>
  </si>
  <si>
    <t>43573</t>
  </si>
  <si>
    <t>21022</t>
  </si>
  <si>
    <t>GENETICA</t>
  </si>
  <si>
    <t>21023</t>
  </si>
  <si>
    <t>GENERAL ELECTRIC</t>
  </si>
  <si>
    <t>GE 14ZB1</t>
  </si>
  <si>
    <t>0213080119</t>
  </si>
  <si>
    <t>21026</t>
  </si>
  <si>
    <t>0213080121</t>
  </si>
  <si>
    <t>21028</t>
  </si>
  <si>
    <t>PHILLIPS</t>
  </si>
  <si>
    <t>POLARIX / EW919</t>
  </si>
  <si>
    <t>235000-J</t>
  </si>
  <si>
    <t>10776</t>
  </si>
  <si>
    <t>0209048215</t>
  </si>
  <si>
    <t>21027</t>
  </si>
  <si>
    <t>PHILIPS</t>
  </si>
  <si>
    <t>POLARIX</t>
  </si>
  <si>
    <t>LABORATORIO CLINICO</t>
  </si>
  <si>
    <t xml:space="preserve">PHILIPS </t>
  </si>
  <si>
    <t>5980 no sap</t>
  </si>
  <si>
    <t>LIPSHAW</t>
  </si>
  <si>
    <t>PATOLOGIA</t>
  </si>
  <si>
    <t>CENTRALES</t>
  </si>
  <si>
    <t>57511</t>
  </si>
  <si>
    <t>N12</t>
  </si>
  <si>
    <t>7704353005233</t>
  </si>
  <si>
    <t>COLDSPOT</t>
  </si>
  <si>
    <t>02350</t>
  </si>
  <si>
    <t>SAMSUNG</t>
  </si>
  <si>
    <t>RT32MASW1 SCL</t>
  </si>
  <si>
    <t>GRY450021 W</t>
  </si>
  <si>
    <t>D-071097574</t>
  </si>
  <si>
    <t>45954</t>
  </si>
  <si>
    <t>UCI QUIRURGICA</t>
  </si>
  <si>
    <t>DENMARK</t>
  </si>
  <si>
    <t>VESTFROST</t>
  </si>
  <si>
    <t>REFRIGERADOR</t>
  </si>
  <si>
    <t>BPL MEDICAL</t>
  </si>
  <si>
    <t>STC 280</t>
  </si>
  <si>
    <t>BANCO DE SANGRE</t>
  </si>
  <si>
    <t>THERMO</t>
  </si>
  <si>
    <t>FORMA</t>
  </si>
  <si>
    <t>FORMA/FREEF2117A15</t>
  </si>
  <si>
    <t>Y04U-187258-YU</t>
  </si>
  <si>
    <t>LAB-LINE</t>
  </si>
  <si>
    <t>199-002</t>
  </si>
  <si>
    <t>3767</t>
  </si>
  <si>
    <t>199-005</t>
  </si>
  <si>
    <t>CF210G</t>
  </si>
  <si>
    <t>STR-280</t>
  </si>
  <si>
    <t>POLONORTE</t>
  </si>
  <si>
    <t>DAIREI</t>
  </si>
  <si>
    <t>UPLTF275</t>
  </si>
  <si>
    <t>STC-280</t>
  </si>
  <si>
    <t>RPR1204A20</t>
  </si>
  <si>
    <t>X24P-117708-YP</t>
  </si>
  <si>
    <t>LAB-LINE INSTRUMENTS</t>
  </si>
  <si>
    <t>COOL-LAB</t>
  </si>
  <si>
    <t>1438051008400</t>
  </si>
  <si>
    <t>HELMER</t>
  </si>
  <si>
    <t>HLR 105</t>
  </si>
  <si>
    <t>WESTELL</t>
  </si>
  <si>
    <t>REFRIGERIOS</t>
  </si>
  <si>
    <t>BANCO DE SANGRE PISO 4</t>
  </si>
  <si>
    <t>LABORATORIO CLINICO PISO 2</t>
  </si>
  <si>
    <t>FRIOGOSSIE</t>
  </si>
  <si>
    <t>MR</t>
  </si>
  <si>
    <t>GAICA( BANCO DE S)ANGRE</t>
  </si>
  <si>
    <t>CHALLENGER</t>
  </si>
  <si>
    <t>CR150</t>
  </si>
  <si>
    <t>CONGELADOR</t>
  </si>
  <si>
    <t>JOSERRAGO</t>
  </si>
  <si>
    <t>CASINO</t>
  </si>
  <si>
    <t>POLO NORTE</t>
  </si>
  <si>
    <t>RESIDUOS HOSPITALARIOS</t>
  </si>
  <si>
    <t>PATOLOGIA PISO 2</t>
  </si>
  <si>
    <t xml:space="preserve">CUARTO FRIO </t>
  </si>
  <si>
    <t>ROJAS HERMANOS</t>
  </si>
  <si>
    <t>EBAL-120</t>
  </si>
  <si>
    <t>POLARES</t>
  </si>
  <si>
    <t>MCP-110</t>
  </si>
  <si>
    <t>57338</t>
  </si>
  <si>
    <t>TUTTNAUER</t>
  </si>
  <si>
    <t>3150EL</t>
  </si>
  <si>
    <t>2912966</t>
  </si>
  <si>
    <t>2912971</t>
  </si>
  <si>
    <t>AUTOCLAVE</t>
  </si>
  <si>
    <t>LABORATOIO CLINICO</t>
  </si>
  <si>
    <t>ALL AMERICAN</t>
  </si>
  <si>
    <t>25X</t>
  </si>
  <si>
    <t>NAPCO</t>
  </si>
  <si>
    <t>8000-DSE/6600</t>
  </si>
  <si>
    <t>113540</t>
  </si>
  <si>
    <t>55633</t>
  </si>
  <si>
    <t>TIPO DE MANTENIMIENTO: PREVENTIVO INCLUYENDO LAS VISITAS  NECESARIAS EN CASO DE FALLA Y/O DAÑO PARA AUTOCLAVES  MARCA TUTTNAUER</t>
  </si>
  <si>
    <t>TIPO DE MANTENIMIENTO: PREVENTIVO INCLUYENDO LAS VISITAS  NECESARIAS EN CASO DE FALLA Y/O DAÑO PARA AUTOCLAVES  MARCA NAPCO Y ALL AMERICAN</t>
  </si>
  <si>
    <t>TIPO DE MANTENIMIENTO: PREVENTIVO INCLUYENDO LAS VISITAS  NECESARIAS EN CASO DE FALLA Y/O DAÑO PARA HORNOS</t>
  </si>
  <si>
    <t>HORNO DE SECADO</t>
  </si>
  <si>
    <t>LABLINE</t>
  </si>
  <si>
    <t>100</t>
  </si>
  <si>
    <t>1198-1572</t>
  </si>
  <si>
    <t>21093</t>
  </si>
  <si>
    <t>MEMMERT</t>
  </si>
  <si>
    <t>21979</t>
  </si>
  <si>
    <t>HORNO</t>
  </si>
  <si>
    <t>MMM</t>
  </si>
  <si>
    <t>ECOCELL</t>
  </si>
  <si>
    <t>48332-0000</t>
  </si>
  <si>
    <t>LABORATORIO CLÍNICO</t>
  </si>
  <si>
    <t xml:space="preserve">BLUE M </t>
  </si>
  <si>
    <t>GO1330A</t>
  </si>
  <si>
    <t>024E-199861-PE</t>
  </si>
  <si>
    <t xml:space="preserve">CS AND E </t>
  </si>
  <si>
    <t>TMP</t>
  </si>
  <si>
    <t>1445A</t>
  </si>
  <si>
    <t>55926</t>
  </si>
  <si>
    <t>2338</t>
  </si>
  <si>
    <t>2377</t>
  </si>
  <si>
    <t>SHELAB</t>
  </si>
  <si>
    <t>1310</t>
  </si>
  <si>
    <t>05044805</t>
  </si>
  <si>
    <t>43382</t>
  </si>
  <si>
    <t>HORNO -INCUBADORA</t>
  </si>
  <si>
    <t xml:space="preserve">THERMO </t>
  </si>
  <si>
    <t>3524</t>
  </si>
  <si>
    <t>107067</t>
  </si>
  <si>
    <t>55635</t>
  </si>
  <si>
    <t>FISHER SCIENTIFIC</t>
  </si>
  <si>
    <t>1582070766929</t>
  </si>
  <si>
    <t>55634</t>
  </si>
  <si>
    <t>TIPO DE MANTENIMIENTO: PREVENTIVO INCLUYENDO LAS VISITAS  NECESARIAS EN CASO DE FALLA Y/O DAÑO PARA INCUBADORAS</t>
  </si>
  <si>
    <t>INCUBADORA DE PLAQUETAS</t>
  </si>
  <si>
    <t>BIO-HB-4800 III</t>
  </si>
  <si>
    <t>48398</t>
  </si>
  <si>
    <t>INCUBADORA</t>
  </si>
  <si>
    <t>AMERSHAM</t>
  </si>
  <si>
    <t>ZLE 152</t>
  </si>
  <si>
    <t>175</t>
  </si>
  <si>
    <t>LC INCUBATOR/203</t>
  </si>
  <si>
    <t>0200-0396</t>
  </si>
  <si>
    <t>18845</t>
  </si>
  <si>
    <t>IMPERIAL III/305</t>
  </si>
  <si>
    <t>0302-0810</t>
  </si>
  <si>
    <t>21032</t>
  </si>
  <si>
    <t>INCUBADORA AGITACION</t>
  </si>
  <si>
    <t>LABNET</t>
  </si>
  <si>
    <t>I5 211DS</t>
  </si>
  <si>
    <t>09016008</t>
  </si>
  <si>
    <t>INCUBADORA CO2</t>
  </si>
  <si>
    <t>ELITE II</t>
  </si>
  <si>
    <t>X27N400419YN</t>
  </si>
  <si>
    <t>50888</t>
  </si>
  <si>
    <t>INCUBADORA DE CO2</t>
  </si>
  <si>
    <t>SERIES 5400 CO2</t>
  </si>
  <si>
    <t>397122212A</t>
  </si>
  <si>
    <t>17436</t>
  </si>
  <si>
    <t>NUAIRE</t>
  </si>
  <si>
    <t>88616012604</t>
  </si>
  <si>
    <t>24041</t>
  </si>
  <si>
    <t>RCO5000TABA</t>
  </si>
  <si>
    <t>208694-TE</t>
  </si>
  <si>
    <t>DH AUTOFLOW</t>
  </si>
  <si>
    <t>20784</t>
  </si>
  <si>
    <t>INCUBADORA DE HIBRIDACION</t>
  </si>
  <si>
    <t>INCUBADORA DE BAÑO SECO</t>
  </si>
  <si>
    <t>BARNSTED</t>
  </si>
  <si>
    <t>DB17615</t>
  </si>
  <si>
    <t>17613765</t>
  </si>
  <si>
    <t>UN-5500</t>
  </si>
  <si>
    <t>124159062408</t>
  </si>
  <si>
    <t>INCUBADORA HEMOCULTIVOS</t>
  </si>
  <si>
    <t>BECTON DICKINSON</t>
  </si>
  <si>
    <t>BACTEC 9240</t>
  </si>
  <si>
    <t>DB3244</t>
  </si>
  <si>
    <t>TIPO DE MANTENIMIENTO: PREVENTIVO INCLUYENDO LAS VISITAS  NECESARIAS EN CASO DE FALLA Y/O DAÑO PARA MICROSCOPIOS MARCA OLYMPUS</t>
  </si>
  <si>
    <t>OLYMPUS</t>
  </si>
  <si>
    <t>U-MPH / AX70</t>
  </si>
  <si>
    <t>IA08774</t>
  </si>
  <si>
    <t>CX31RBSFA</t>
  </si>
  <si>
    <t>7F05020</t>
  </si>
  <si>
    <t>7F05015</t>
  </si>
  <si>
    <t>7F05034</t>
  </si>
  <si>
    <t>48322</t>
  </si>
  <si>
    <t>CH30RF100</t>
  </si>
  <si>
    <t>7L12331</t>
  </si>
  <si>
    <t>7K09358</t>
  </si>
  <si>
    <t>7L12068</t>
  </si>
  <si>
    <t>16587</t>
  </si>
  <si>
    <t>7F05007</t>
  </si>
  <si>
    <t>7D11197</t>
  </si>
  <si>
    <t>7D11179</t>
  </si>
  <si>
    <t>CX31RTSF</t>
  </si>
  <si>
    <t>3L03481</t>
  </si>
  <si>
    <t>CX41RF</t>
  </si>
  <si>
    <t>3L04035</t>
  </si>
  <si>
    <t>7F05023</t>
  </si>
  <si>
    <t>7F04086</t>
  </si>
  <si>
    <t>BX40F-3</t>
  </si>
  <si>
    <t>6L00701</t>
  </si>
  <si>
    <t>7C13221</t>
  </si>
  <si>
    <t>7F05013</t>
  </si>
  <si>
    <t>7F04976</t>
  </si>
  <si>
    <t>7F05026</t>
  </si>
  <si>
    <t>7F05009</t>
  </si>
  <si>
    <t>7F05006</t>
  </si>
  <si>
    <t>7D11181</t>
  </si>
  <si>
    <t>BX41TF/U-SDO3</t>
  </si>
  <si>
    <t>7L22562/7L19505</t>
  </si>
  <si>
    <t>TIPO DE MANTENIMIENTO: PREVENTIVO INCLUYENDO LAS VISITAS  NECESARIAS EN CASO DE FALLA Y/O DAÑO PARA MICRODISECTOR LASER</t>
  </si>
  <si>
    <t>MICRODISECTOR LASER</t>
  </si>
  <si>
    <t>IX71S8F-3/IX2-ILL100/U-LH100L-3</t>
  </si>
  <si>
    <t>8K17178/8L13799/8L16525</t>
  </si>
  <si>
    <t>50730</t>
  </si>
  <si>
    <t>MICROSCOPIO</t>
  </si>
  <si>
    <t>SISTEMA DE REFRIGERACIÓN CHILLER</t>
  </si>
  <si>
    <t>LEBACY</t>
  </si>
  <si>
    <t>PACT70-T3-Z</t>
  </si>
  <si>
    <t xml:space="preserve">TIPO DE MANTENIMIENTO: PREVENTIVO INCLUYENDO LAS VISITAS  NECESARIAS EN CASO DE FALLA Y/O DAÑO PARA SISTEMA DE REFRIGERACIÓN CHILLER </t>
  </si>
  <si>
    <t>TIPO DE MANTENIMIENTO: PREVENTIVO INCLUYENDO LAS VISITAS  NECESARIAS EN CASO DE FALLA Y/O DAÑO PARA SELLADORAS</t>
  </si>
  <si>
    <t>SELLADORA</t>
  </si>
  <si>
    <t>HAWO</t>
  </si>
  <si>
    <t>HM500DL</t>
  </si>
  <si>
    <t>14872</t>
  </si>
  <si>
    <t>ESTERILIZACIÓN</t>
  </si>
  <si>
    <t>ANEXO No.  4 ELEMENTOS O SERVICIOS REQUERIDOS</t>
  </si>
  <si>
    <t>REPRESENTANTE LEGAL</t>
  </si>
  <si>
    <t>CANTIDAD VIGENCIA 2016</t>
  </si>
  <si>
    <t>VALOR UNITARIO VISITA</t>
  </si>
  <si>
    <t>IVA</t>
  </si>
  <si>
    <t>VALOR TOTAL</t>
  </si>
  <si>
    <t>TOTAL</t>
  </si>
  <si>
    <t>ITEM No. 4</t>
  </si>
  <si>
    <t>ITEM No. 5</t>
  </si>
  <si>
    <t>ITEM No. 3</t>
  </si>
  <si>
    <t>ITEM No. 2</t>
  </si>
  <si>
    <t>ITEM No. 1</t>
  </si>
  <si>
    <t>ITEM No. 6</t>
  </si>
  <si>
    <t>ITEM No. 8</t>
  </si>
  <si>
    <t>ITEM No. 7</t>
  </si>
  <si>
    <t>ITEM No. 9</t>
  </si>
  <si>
    <t>ITEM No. 10</t>
  </si>
  <si>
    <t>TOTAL POR TODAS LAS 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</si>
</sst>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-mmm\-yyyy"/>
    <numFmt numFmtId="165" formatCode="0;[Red]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0" fontId="1" fillId="0" borderId="0"/>
    <xf numFmtId="43" fontId="24" fillId="0" borderId="0" applyFont="0" applyFill="0" applyBorder="0" applyAlignment="0" applyProtection="0"/>
  </cellStyleXfs>
  <cellXfs count="205">
    <xf numFmtId="0" fontId="0" fillId="0" borderId="0" xfId="0"/>
    <xf numFmtId="0" fontId="20" fillId="2" borderId="13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49" fontId="19" fillId="2" borderId="15" xfId="0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29" xfId="0" applyNumberFormat="1" applyFont="1" applyFill="1" applyBorder="1" applyAlignment="1">
      <alignment horizontal="center" vertical="center" wrapText="1"/>
    </xf>
    <xf numFmtId="49" fontId="19" fillId="2" borderId="1" xfId="46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1" fontId="22" fillId="2" borderId="0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wrapText="1"/>
    </xf>
    <xf numFmtId="165" fontId="20" fillId="0" borderId="15" xfId="0" applyNumberFormat="1" applyFont="1" applyFill="1" applyBorder="1" applyAlignment="1">
      <alignment horizontal="center" vertical="center" wrapText="1"/>
    </xf>
    <xf numFmtId="165" fontId="20" fillId="0" borderId="15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49" fontId="19" fillId="2" borderId="12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/>
    </xf>
    <xf numFmtId="49" fontId="19" fillId="2" borderId="15" xfId="0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6" borderId="42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9" fillId="26" borderId="52" xfId="0" applyFont="1" applyFill="1" applyBorder="1" applyAlignment="1">
      <alignment horizontal="center" vertical="center" wrapText="1"/>
    </xf>
    <xf numFmtId="1" fontId="19" fillId="26" borderId="42" xfId="0" applyNumberFormat="1" applyFont="1" applyFill="1" applyBorder="1" applyAlignment="1">
      <alignment horizontal="center" vertical="center" wrapText="1"/>
    </xf>
    <xf numFmtId="1" fontId="19" fillId="26" borderId="53" xfId="0" applyNumberFormat="1" applyFont="1" applyFill="1" applyBorder="1" applyAlignment="1">
      <alignment horizontal="center" vertical="center" wrapText="1"/>
    </xf>
    <xf numFmtId="0" fontId="19" fillId="26" borderId="4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26" borderId="19" xfId="0" applyFont="1" applyFill="1" applyBorder="1" applyAlignment="1">
      <alignment horizontal="center" vertical="center" wrapText="1"/>
    </xf>
    <xf numFmtId="1" fontId="19" fillId="26" borderId="19" xfId="0" applyNumberFormat="1" applyFont="1" applyFill="1" applyBorder="1" applyAlignment="1">
      <alignment horizontal="center" vertical="center" wrapText="1"/>
    </xf>
    <xf numFmtId="1" fontId="19" fillId="26" borderId="54" xfId="0" applyNumberFormat="1" applyFont="1" applyFill="1" applyBorder="1" applyAlignment="1">
      <alignment horizontal="center" vertical="center" wrapText="1"/>
    </xf>
    <xf numFmtId="0" fontId="19" fillId="26" borderId="18" xfId="0" applyFont="1" applyFill="1" applyBorder="1" applyAlignment="1">
      <alignment horizontal="center" vertical="center" wrapText="1"/>
    </xf>
    <xf numFmtId="43" fontId="19" fillId="0" borderId="1" xfId="47" applyFont="1" applyBorder="1" applyAlignment="1">
      <alignment vertical="center" wrapText="1"/>
    </xf>
    <xf numFmtId="43" fontId="19" fillId="0" borderId="1" xfId="47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3" fontId="19" fillId="2" borderId="1" xfId="47" applyFont="1" applyFill="1" applyBorder="1" applyAlignment="1">
      <alignment vertical="center" wrapText="1"/>
    </xf>
    <xf numFmtId="43" fontId="19" fillId="2" borderId="1" xfId="47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43" fontId="19" fillId="2" borderId="31" xfId="47" applyFont="1" applyFill="1" applyBorder="1" applyAlignment="1">
      <alignment vertical="center" wrapText="1"/>
    </xf>
    <xf numFmtId="43" fontId="19" fillId="2" borderId="31" xfId="47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43" fontId="19" fillId="2" borderId="36" xfId="0" applyNumberFormat="1" applyFont="1" applyFill="1" applyBorder="1" applyAlignment="1">
      <alignment horizontal="center" vertical="center" wrapText="1"/>
    </xf>
    <xf numFmtId="49" fontId="19" fillId="0" borderId="31" xfId="0" applyNumberFormat="1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center" vertical="center" wrapText="1"/>
    </xf>
    <xf numFmtId="43" fontId="19" fillId="2" borderId="12" xfId="47" applyFont="1" applyFill="1" applyBorder="1" applyAlignment="1">
      <alignment vertical="center" wrapText="1"/>
    </xf>
    <xf numFmtId="43" fontId="19" fillId="2" borderId="12" xfId="47" applyFont="1" applyFill="1" applyBorder="1" applyAlignment="1">
      <alignment horizontal="center" vertical="center" wrapText="1"/>
    </xf>
    <xf numFmtId="43" fontId="19" fillId="2" borderId="62" xfId="47" applyFont="1" applyFill="1" applyBorder="1" applyAlignment="1">
      <alignment vertical="center" wrapText="1"/>
    </xf>
    <xf numFmtId="43" fontId="19" fillId="2" borderId="15" xfId="47" applyFont="1" applyFill="1" applyBorder="1" applyAlignment="1">
      <alignment vertical="center" wrapText="1"/>
    </xf>
    <xf numFmtId="43" fontId="19" fillId="0" borderId="61" xfId="47" applyFont="1" applyFill="1" applyBorder="1" applyAlignment="1">
      <alignment horizontal="center" vertical="center" wrapText="1"/>
    </xf>
    <xf numFmtId="43" fontId="19" fillId="0" borderId="63" xfId="47" applyFont="1" applyFill="1" applyBorder="1" applyAlignment="1">
      <alignment horizontal="center" vertical="center" wrapText="1"/>
    </xf>
    <xf numFmtId="43" fontId="19" fillId="2" borderId="15" xfId="47" applyFont="1" applyFill="1" applyBorder="1" applyAlignment="1">
      <alignment horizontal="center" vertical="center" wrapText="1"/>
    </xf>
    <xf numFmtId="43" fontId="19" fillId="2" borderId="50" xfId="47" applyFont="1" applyFill="1" applyBorder="1" applyAlignment="1">
      <alignment vertical="center" wrapText="1"/>
    </xf>
    <xf numFmtId="43" fontId="19" fillId="0" borderId="36" xfId="47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/>
    </xf>
    <xf numFmtId="43" fontId="19" fillId="2" borderId="39" xfId="47" applyFont="1" applyFill="1" applyBorder="1" applyAlignment="1">
      <alignment vertical="center" wrapText="1"/>
    </xf>
    <xf numFmtId="43" fontId="19" fillId="2" borderId="40" xfId="47" applyFont="1" applyFill="1" applyBorder="1" applyAlignment="1">
      <alignment vertical="center" wrapText="1"/>
    </xf>
    <xf numFmtId="43" fontId="19" fillId="0" borderId="1" xfId="47" applyFont="1" applyFill="1" applyBorder="1" applyAlignment="1">
      <alignment vertical="center" wrapText="1"/>
    </xf>
    <xf numFmtId="43" fontId="19" fillId="0" borderId="1" xfId="47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/>
    </xf>
    <xf numFmtId="43" fontId="19" fillId="0" borderId="31" xfId="47" applyFont="1" applyFill="1" applyBorder="1" applyAlignment="1">
      <alignment vertical="center" wrapText="1"/>
    </xf>
    <xf numFmtId="43" fontId="19" fillId="0" borderId="31" xfId="47" applyFont="1" applyFill="1" applyBorder="1" applyAlignment="1">
      <alignment horizontal="center" vertical="center" wrapText="1"/>
    </xf>
    <xf numFmtId="43" fontId="19" fillId="0" borderId="46" xfId="0" applyNumberFormat="1" applyFont="1" applyFill="1" applyBorder="1" applyAlignment="1">
      <alignment horizontal="center" vertical="center" wrapText="1"/>
    </xf>
    <xf numFmtId="0" fontId="19" fillId="26" borderId="41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3" fontId="19" fillId="0" borderId="12" xfId="47" applyFont="1" applyFill="1" applyBorder="1" applyAlignment="1">
      <alignment vertical="center" wrapText="1"/>
    </xf>
    <xf numFmtId="43" fontId="19" fillId="0" borderId="12" xfId="47" applyFont="1" applyFill="1" applyBorder="1" applyAlignment="1">
      <alignment horizontal="center" vertical="center" wrapText="1"/>
    </xf>
    <xf numFmtId="43" fontId="19" fillId="0" borderId="62" xfId="47" applyFont="1" applyFill="1" applyBorder="1" applyAlignment="1">
      <alignment vertical="center" wrapText="1"/>
    </xf>
    <xf numFmtId="43" fontId="19" fillId="0" borderId="15" xfId="47" applyFont="1" applyFill="1" applyBorder="1" applyAlignment="1">
      <alignment vertical="center" wrapText="1"/>
    </xf>
    <xf numFmtId="43" fontId="19" fillId="0" borderId="15" xfId="47" applyFont="1" applyFill="1" applyBorder="1" applyAlignment="1">
      <alignment horizontal="center" vertical="center" wrapText="1"/>
    </xf>
    <xf numFmtId="43" fontId="19" fillId="0" borderId="50" xfId="47" applyFont="1" applyFill="1" applyBorder="1" applyAlignment="1">
      <alignment vertical="center" wrapText="1"/>
    </xf>
    <xf numFmtId="0" fontId="19" fillId="0" borderId="4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/>
    </xf>
    <xf numFmtId="43" fontId="19" fillId="0" borderId="42" xfId="47" applyFont="1" applyFill="1" applyBorder="1" applyAlignment="1">
      <alignment horizontal="center" vertical="center" wrapText="1"/>
    </xf>
    <xf numFmtId="43" fontId="19" fillId="0" borderId="53" xfId="47" applyFont="1" applyFill="1" applyBorder="1" applyAlignment="1">
      <alignment horizontal="center" vertical="center" wrapText="1"/>
    </xf>
    <xf numFmtId="43" fontId="19" fillId="0" borderId="43" xfId="47" applyFont="1" applyFill="1" applyBorder="1" applyAlignment="1">
      <alignment horizontal="center" vertical="center" wrapText="1"/>
    </xf>
    <xf numFmtId="43" fontId="19" fillId="0" borderId="61" xfId="0" applyNumberFormat="1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/>
    </xf>
    <xf numFmtId="43" fontId="19" fillId="0" borderId="42" xfId="47" applyFont="1" applyFill="1" applyBorder="1" applyAlignment="1">
      <alignment vertical="center" wrapText="1"/>
    </xf>
    <xf numFmtId="43" fontId="19" fillId="0" borderId="43" xfId="47" applyFont="1" applyFill="1" applyBorder="1" applyAlignment="1">
      <alignment vertical="center" wrapText="1"/>
    </xf>
    <xf numFmtId="43" fontId="19" fillId="0" borderId="31" xfId="47" applyFont="1" applyBorder="1" applyAlignment="1">
      <alignment horizontal="center" vertical="center" wrapText="1"/>
    </xf>
    <xf numFmtId="43" fontId="19" fillId="0" borderId="31" xfId="47" applyFont="1" applyBorder="1" applyAlignment="1">
      <alignment vertical="center" wrapText="1"/>
    </xf>
    <xf numFmtId="43" fontId="19" fillId="2" borderId="61" xfId="47" applyFont="1" applyFill="1" applyBorder="1" applyAlignment="1">
      <alignment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right" vertical="center"/>
    </xf>
    <xf numFmtId="0" fontId="21" fillId="2" borderId="42" xfId="0" applyFont="1" applyFill="1" applyBorder="1" applyAlignment="1">
      <alignment horizontal="right" vertical="center"/>
    </xf>
    <xf numFmtId="0" fontId="21" fillId="2" borderId="53" xfId="0" applyFont="1" applyFill="1" applyBorder="1" applyAlignment="1">
      <alignment horizontal="right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left" vertical="center" wrapText="1"/>
    </xf>
    <xf numFmtId="0" fontId="22" fillId="2" borderId="45" xfId="0" applyFont="1" applyFill="1" applyBorder="1" applyAlignment="1">
      <alignment horizontal="left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3" fillId="25" borderId="44" xfId="45" applyFont="1" applyFill="1" applyBorder="1" applyAlignment="1">
      <alignment horizontal="center" vertical="center" wrapText="1"/>
    </xf>
    <xf numFmtId="0" fontId="23" fillId="25" borderId="45" xfId="45" applyFont="1" applyFill="1" applyBorder="1" applyAlignment="1">
      <alignment horizontal="center" vertical="center" wrapText="1"/>
    </xf>
    <xf numFmtId="0" fontId="23" fillId="25" borderId="46" xfId="45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3" fontId="21" fillId="0" borderId="23" xfId="0" applyNumberFormat="1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24" xfId="0" applyNumberFormat="1" applyFont="1" applyFill="1" applyBorder="1" applyAlignment="1" applyProtection="1">
      <alignment horizontal="center" vertical="center" wrapText="1"/>
    </xf>
    <xf numFmtId="3" fontId="21" fillId="0" borderId="26" xfId="0" applyNumberFormat="1" applyFont="1" applyFill="1" applyBorder="1" applyAlignment="1" applyProtection="1">
      <alignment horizontal="center" vertical="center" wrapText="1"/>
    </xf>
    <xf numFmtId="3" fontId="21" fillId="0" borderId="2" xfId="0" applyNumberFormat="1" applyFont="1" applyFill="1" applyBorder="1" applyAlignment="1" applyProtection="1">
      <alignment horizontal="center" vertical="center" wrapText="1"/>
    </xf>
    <xf numFmtId="3" fontId="21" fillId="0" borderId="27" xfId="0" applyNumberFormat="1" applyFont="1" applyFill="1" applyBorder="1" applyAlignment="1" applyProtection="1">
      <alignment horizontal="center" vertical="center" wrapText="1"/>
    </xf>
    <xf numFmtId="3" fontId="21" fillId="0" borderId="37" xfId="0" applyNumberFormat="1" applyFont="1" applyFill="1" applyBorder="1" applyAlignment="1" applyProtection="1">
      <alignment horizontal="center" vertical="center" wrapText="1"/>
    </xf>
    <xf numFmtId="3" fontId="21" fillId="0" borderId="56" xfId="0" applyNumberFormat="1" applyFont="1" applyFill="1" applyBorder="1" applyAlignment="1" applyProtection="1">
      <alignment horizontal="center" vertical="center" wrapText="1"/>
    </xf>
    <xf numFmtId="3" fontId="21" fillId="0" borderId="57" xfId="0" applyNumberFormat="1" applyFont="1" applyFill="1" applyBorder="1" applyAlignment="1" applyProtection="1">
      <alignment horizontal="center" vertical="center" wrapText="1"/>
    </xf>
    <xf numFmtId="3" fontId="21" fillId="2" borderId="47" xfId="0" applyNumberFormat="1" applyFont="1" applyFill="1" applyBorder="1" applyAlignment="1" applyProtection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left" vertical="center" wrapText="1"/>
    </xf>
    <xf numFmtId="0" fontId="22" fillId="2" borderId="34" xfId="0" applyFont="1" applyFill="1" applyBorder="1" applyAlignment="1">
      <alignment horizontal="left" vertical="center" wrapText="1"/>
    </xf>
    <xf numFmtId="0" fontId="22" fillId="2" borderId="36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23" fillId="25" borderId="58" xfId="45" applyFont="1" applyFill="1" applyBorder="1" applyAlignment="1">
      <alignment horizontal="center" vertical="center" wrapText="1"/>
    </xf>
    <xf numFmtId="0" fontId="23" fillId="25" borderId="59" xfId="45" applyFont="1" applyFill="1" applyBorder="1" applyAlignment="1">
      <alignment horizontal="center" vertical="center" wrapText="1"/>
    </xf>
    <xf numFmtId="0" fontId="23" fillId="25" borderId="60" xfId="45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right" vertical="center"/>
    </xf>
    <xf numFmtId="0" fontId="21" fillId="2" borderId="45" xfId="0" applyFont="1" applyFill="1" applyBorder="1" applyAlignment="1">
      <alignment horizontal="right" vertical="center"/>
    </xf>
    <xf numFmtId="0" fontId="21" fillId="2" borderId="46" xfId="0" applyFont="1" applyFill="1" applyBorder="1" applyAlignment="1">
      <alignment horizontal="right" vertical="center"/>
    </xf>
    <xf numFmtId="0" fontId="21" fillId="2" borderId="35" xfId="0" applyFont="1" applyFill="1" applyBorder="1" applyAlignment="1">
      <alignment horizontal="right" vertical="center"/>
    </xf>
    <xf numFmtId="0" fontId="21" fillId="2" borderId="34" xfId="0" applyFont="1" applyFill="1" applyBorder="1" applyAlignment="1">
      <alignment horizontal="right" vertical="center"/>
    </xf>
    <xf numFmtId="0" fontId="21" fillId="2" borderId="36" xfId="0" applyFont="1" applyFill="1" applyBorder="1" applyAlignment="1">
      <alignment horizontal="right" vertical="center"/>
    </xf>
    <xf numFmtId="0" fontId="23" fillId="25" borderId="32" xfId="45" applyFont="1" applyFill="1" applyBorder="1" applyAlignment="1">
      <alignment horizontal="center" vertical="center" wrapText="1"/>
    </xf>
    <xf numFmtId="0" fontId="23" fillId="25" borderId="30" xfId="45" applyFont="1" applyFill="1" applyBorder="1" applyAlignment="1">
      <alignment horizontal="center" vertical="center" wrapText="1"/>
    </xf>
    <xf numFmtId="0" fontId="23" fillId="25" borderId="33" xfId="45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right" vertical="center"/>
    </xf>
    <xf numFmtId="0" fontId="22" fillId="0" borderId="34" xfId="0" applyFont="1" applyFill="1" applyBorder="1" applyAlignment="1">
      <alignment horizontal="right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right" vertical="center"/>
    </xf>
    <xf numFmtId="0" fontId="22" fillId="0" borderId="45" xfId="0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right" vertical="center"/>
    </xf>
    <xf numFmtId="0" fontId="23" fillId="25" borderId="0" xfId="45" applyFont="1" applyFill="1" applyBorder="1" applyAlignment="1">
      <alignment horizontal="center" vertical="center" wrapText="1"/>
    </xf>
    <xf numFmtId="0" fontId="23" fillId="25" borderId="64" xfId="45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_Hoja1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892275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286735</xdr:colOff>
      <xdr:row>0</xdr:row>
      <xdr:rowOff>98206</xdr:rowOff>
    </xdr:from>
    <xdr:to>
      <xdr:col>2</xdr:col>
      <xdr:colOff>445585</xdr:colOff>
      <xdr:row>4</xdr:row>
      <xdr:rowOff>71852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045" y="98206"/>
          <a:ext cx="894574" cy="945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232870</xdr:colOff>
      <xdr:row>0</xdr:row>
      <xdr:rowOff>85068</xdr:rowOff>
    </xdr:from>
    <xdr:to>
      <xdr:col>2</xdr:col>
      <xdr:colOff>358875</xdr:colOff>
      <xdr:row>3</xdr:row>
      <xdr:rowOff>163818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80" y="85068"/>
          <a:ext cx="894574" cy="945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293304</xdr:colOff>
      <xdr:row>0</xdr:row>
      <xdr:rowOff>124481</xdr:rowOff>
    </xdr:from>
    <xdr:to>
      <xdr:col>2</xdr:col>
      <xdr:colOff>452154</xdr:colOff>
      <xdr:row>3</xdr:row>
      <xdr:rowOff>203231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14" y="124481"/>
          <a:ext cx="894574" cy="945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247321</xdr:colOff>
      <xdr:row>0</xdr:row>
      <xdr:rowOff>98206</xdr:rowOff>
    </xdr:from>
    <xdr:to>
      <xdr:col>2</xdr:col>
      <xdr:colOff>406171</xdr:colOff>
      <xdr:row>3</xdr:row>
      <xdr:rowOff>176956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31" y="98206"/>
          <a:ext cx="894574" cy="945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240752</xdr:colOff>
      <xdr:row>0</xdr:row>
      <xdr:rowOff>104775</xdr:rowOff>
    </xdr:from>
    <xdr:to>
      <xdr:col>2</xdr:col>
      <xdr:colOff>412739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062" y="104775"/>
          <a:ext cx="894574" cy="945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892275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4775"/>
          <a:ext cx="892275" cy="93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892275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4775"/>
          <a:ext cx="892275" cy="93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286735</xdr:colOff>
      <xdr:row>0</xdr:row>
      <xdr:rowOff>25948</xdr:rowOff>
    </xdr:from>
    <xdr:to>
      <xdr:col>2</xdr:col>
      <xdr:colOff>420414</xdr:colOff>
      <xdr:row>3</xdr:row>
      <xdr:rowOff>202894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045" y="25948"/>
          <a:ext cx="869403" cy="9192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892275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4775"/>
          <a:ext cx="892275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184"/>
  <sheetViews>
    <sheetView tabSelected="1" view="pageBreakPreview" zoomScale="145" zoomScaleNormal="90" zoomScaleSheetLayoutView="145" workbookViewId="0">
      <pane ySplit="8" topLeftCell="A9" activePane="bottomLeft" state="frozen"/>
      <selection pane="bottomLeft" activeCell="H9" sqref="H9:H169"/>
    </sheetView>
  </sheetViews>
  <sheetFormatPr baseColWidth="10" defaultRowHeight="12" x14ac:dyDescent="0.25"/>
  <cols>
    <col min="1" max="1" width="4.7109375" style="28" customWidth="1"/>
    <col min="2" max="2" width="11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22.5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22.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1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15" customHeight="1" thickBot="1" x14ac:dyDescent="0.3">
      <c r="A6" s="165" t="s">
        <v>467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30" customHeight="1" thickBot="1" x14ac:dyDescent="0.3">
      <c r="A7" s="143" t="s">
        <v>201</v>
      </c>
      <c r="B7" s="144"/>
      <c r="C7" s="144"/>
      <c r="D7" s="144"/>
      <c r="E7" s="144"/>
      <c r="F7" s="144"/>
      <c r="G7" s="144"/>
      <c r="H7" s="144"/>
      <c r="I7" s="144"/>
      <c r="J7" s="144"/>
      <c r="K7" s="145"/>
      <c r="L7" s="27"/>
    </row>
    <row r="8" spans="1:12" s="69" customFormat="1" ht="24" customHeight="1" thickBot="1" x14ac:dyDescent="0.3">
      <c r="A8" s="64" t="s">
        <v>11</v>
      </c>
      <c r="B8" s="62" t="s">
        <v>0</v>
      </c>
      <c r="C8" s="62" t="s">
        <v>1</v>
      </c>
      <c r="D8" s="62" t="s">
        <v>2</v>
      </c>
      <c r="E8" s="62" t="s">
        <v>3</v>
      </c>
      <c r="F8" s="62" t="s">
        <v>4</v>
      </c>
      <c r="G8" s="62" t="s">
        <v>5</v>
      </c>
      <c r="H8" s="71" t="s">
        <v>458</v>
      </c>
      <c r="I8" s="72" t="s">
        <v>459</v>
      </c>
      <c r="J8" s="73" t="s">
        <v>460</v>
      </c>
      <c r="K8" s="74" t="s">
        <v>461</v>
      </c>
      <c r="L8" s="68"/>
    </row>
    <row r="9" spans="1:12" ht="20.100000000000001" customHeight="1" x14ac:dyDescent="0.25">
      <c r="A9" s="61">
        <v>1</v>
      </c>
      <c r="B9" s="135" t="s">
        <v>200</v>
      </c>
      <c r="C9" s="39" t="s">
        <v>12</v>
      </c>
      <c r="D9" s="39" t="s">
        <v>13</v>
      </c>
      <c r="E9" s="39" t="s">
        <v>14</v>
      </c>
      <c r="F9" s="39">
        <v>53529</v>
      </c>
      <c r="G9" s="146" t="s">
        <v>192</v>
      </c>
      <c r="H9" s="136">
        <v>1</v>
      </c>
      <c r="I9" s="75"/>
      <c r="J9" s="76">
        <f>I9*16%</f>
        <v>0</v>
      </c>
      <c r="K9" s="75">
        <f>I9+J9</f>
        <v>0</v>
      </c>
      <c r="L9" s="29"/>
    </row>
    <row r="10" spans="1:12" ht="20.100000000000001" customHeight="1" x14ac:dyDescent="0.25">
      <c r="A10" s="61">
        <v>2</v>
      </c>
      <c r="B10" s="130"/>
      <c r="C10" s="6" t="s">
        <v>12</v>
      </c>
      <c r="D10" s="6" t="s">
        <v>13</v>
      </c>
      <c r="E10" s="6" t="s">
        <v>15</v>
      </c>
      <c r="F10" s="6">
        <v>53447</v>
      </c>
      <c r="G10" s="137"/>
      <c r="H10" s="137"/>
      <c r="I10" s="75"/>
      <c r="J10" s="76">
        <f t="shared" ref="J10:J73" si="0">I10*16%</f>
        <v>0</v>
      </c>
      <c r="K10" s="75">
        <f t="shared" ref="K10:K73" si="1">I10+J10</f>
        <v>0</v>
      </c>
      <c r="L10" s="29"/>
    </row>
    <row r="11" spans="1:12" ht="20.100000000000001" customHeight="1" x14ac:dyDescent="0.25">
      <c r="A11" s="61">
        <v>3</v>
      </c>
      <c r="B11" s="130"/>
      <c r="C11" s="6" t="s">
        <v>12</v>
      </c>
      <c r="D11" s="6" t="s">
        <v>13</v>
      </c>
      <c r="E11" s="6" t="s">
        <v>16</v>
      </c>
      <c r="F11" s="6">
        <v>53452</v>
      </c>
      <c r="G11" s="137"/>
      <c r="H11" s="137"/>
      <c r="I11" s="75"/>
      <c r="J11" s="76">
        <f t="shared" si="0"/>
        <v>0</v>
      </c>
      <c r="K11" s="75">
        <f t="shared" si="1"/>
        <v>0</v>
      </c>
      <c r="L11" s="29"/>
    </row>
    <row r="12" spans="1:12" ht="20.100000000000001" customHeight="1" x14ac:dyDescent="0.25">
      <c r="A12" s="61">
        <v>4</v>
      </c>
      <c r="B12" s="130"/>
      <c r="C12" s="6" t="s">
        <v>17</v>
      </c>
      <c r="D12" s="6" t="s">
        <v>18</v>
      </c>
      <c r="E12" s="6" t="s">
        <v>19</v>
      </c>
      <c r="F12" s="6" t="s">
        <v>20</v>
      </c>
      <c r="G12" s="137"/>
      <c r="H12" s="137"/>
      <c r="I12" s="75"/>
      <c r="J12" s="76">
        <f t="shared" si="0"/>
        <v>0</v>
      </c>
      <c r="K12" s="75">
        <f t="shared" si="1"/>
        <v>0</v>
      </c>
      <c r="L12" s="29"/>
    </row>
    <row r="13" spans="1:12" ht="20.100000000000001" customHeight="1" x14ac:dyDescent="0.25">
      <c r="A13" s="61">
        <v>5</v>
      </c>
      <c r="B13" s="130"/>
      <c r="C13" s="6" t="s">
        <v>21</v>
      </c>
      <c r="D13" s="6" t="s">
        <v>22</v>
      </c>
      <c r="E13" s="6" t="s">
        <v>23</v>
      </c>
      <c r="F13" s="6">
        <v>53785</v>
      </c>
      <c r="G13" s="137"/>
      <c r="H13" s="137"/>
      <c r="I13" s="75"/>
      <c r="J13" s="76">
        <f t="shared" si="0"/>
        <v>0</v>
      </c>
      <c r="K13" s="75">
        <f t="shared" si="1"/>
        <v>0</v>
      </c>
      <c r="L13" s="29"/>
    </row>
    <row r="14" spans="1:12" ht="20.100000000000001" customHeight="1" x14ac:dyDescent="0.25">
      <c r="A14" s="61">
        <v>6</v>
      </c>
      <c r="B14" s="130"/>
      <c r="C14" s="6" t="s">
        <v>21</v>
      </c>
      <c r="D14" s="6" t="s">
        <v>22</v>
      </c>
      <c r="E14" s="6" t="s">
        <v>24</v>
      </c>
      <c r="F14" s="6">
        <v>53781</v>
      </c>
      <c r="G14" s="137"/>
      <c r="H14" s="137"/>
      <c r="I14" s="75"/>
      <c r="J14" s="76">
        <f t="shared" si="0"/>
        <v>0</v>
      </c>
      <c r="K14" s="75">
        <f t="shared" si="1"/>
        <v>0</v>
      </c>
      <c r="L14" s="29"/>
    </row>
    <row r="15" spans="1:12" ht="20.100000000000001" customHeight="1" x14ac:dyDescent="0.25">
      <c r="A15" s="61">
        <v>7</v>
      </c>
      <c r="B15" s="130"/>
      <c r="C15" s="6" t="s">
        <v>21</v>
      </c>
      <c r="D15" s="6" t="s">
        <v>22</v>
      </c>
      <c r="E15" s="6" t="s">
        <v>25</v>
      </c>
      <c r="F15" s="6">
        <v>53787</v>
      </c>
      <c r="G15" s="137"/>
      <c r="H15" s="137"/>
      <c r="I15" s="75"/>
      <c r="J15" s="76">
        <f t="shared" si="0"/>
        <v>0</v>
      </c>
      <c r="K15" s="75">
        <f t="shared" si="1"/>
        <v>0</v>
      </c>
      <c r="L15" s="29"/>
    </row>
    <row r="16" spans="1:12" ht="20.100000000000001" customHeight="1" x14ac:dyDescent="0.25">
      <c r="A16" s="61">
        <v>8</v>
      </c>
      <c r="B16" s="130"/>
      <c r="C16" s="6" t="s">
        <v>12</v>
      </c>
      <c r="D16" s="6" t="s">
        <v>13</v>
      </c>
      <c r="E16" s="6" t="s">
        <v>26</v>
      </c>
      <c r="F16" s="6" t="s">
        <v>20</v>
      </c>
      <c r="G16" s="137"/>
      <c r="H16" s="137"/>
      <c r="I16" s="75"/>
      <c r="J16" s="76">
        <f t="shared" si="0"/>
        <v>0</v>
      </c>
      <c r="K16" s="75">
        <f t="shared" si="1"/>
        <v>0</v>
      </c>
      <c r="L16" s="29"/>
    </row>
    <row r="17" spans="1:12" ht="20.100000000000001" customHeight="1" x14ac:dyDescent="0.25">
      <c r="A17" s="61">
        <v>9</v>
      </c>
      <c r="B17" s="130"/>
      <c r="C17" s="6" t="s">
        <v>27</v>
      </c>
      <c r="D17" s="6" t="s">
        <v>28</v>
      </c>
      <c r="E17" s="6" t="s">
        <v>29</v>
      </c>
      <c r="F17" s="6">
        <v>53453</v>
      </c>
      <c r="G17" s="137"/>
      <c r="H17" s="137"/>
      <c r="I17" s="75"/>
      <c r="J17" s="76">
        <f t="shared" si="0"/>
        <v>0</v>
      </c>
      <c r="K17" s="75">
        <f t="shared" si="1"/>
        <v>0</v>
      </c>
      <c r="L17" s="29"/>
    </row>
    <row r="18" spans="1:12" ht="20.100000000000001" customHeight="1" x14ac:dyDescent="0.25">
      <c r="A18" s="61">
        <v>10</v>
      </c>
      <c r="B18" s="130"/>
      <c r="C18" s="6" t="s">
        <v>27</v>
      </c>
      <c r="D18" s="6" t="s">
        <v>28</v>
      </c>
      <c r="E18" s="6" t="s">
        <v>30</v>
      </c>
      <c r="F18" s="6">
        <v>53454</v>
      </c>
      <c r="G18" s="137"/>
      <c r="H18" s="137"/>
      <c r="I18" s="75"/>
      <c r="J18" s="76">
        <f t="shared" si="0"/>
        <v>0</v>
      </c>
      <c r="K18" s="75">
        <f t="shared" si="1"/>
        <v>0</v>
      </c>
      <c r="L18" s="29"/>
    </row>
    <row r="19" spans="1:12" ht="20.100000000000001" customHeight="1" x14ac:dyDescent="0.25">
      <c r="A19" s="61">
        <v>11</v>
      </c>
      <c r="B19" s="130"/>
      <c r="C19" s="6" t="s">
        <v>21</v>
      </c>
      <c r="D19" s="6" t="s">
        <v>22</v>
      </c>
      <c r="E19" s="6" t="s">
        <v>31</v>
      </c>
      <c r="F19" s="6">
        <v>53784</v>
      </c>
      <c r="G19" s="137"/>
      <c r="H19" s="137"/>
      <c r="I19" s="75"/>
      <c r="J19" s="76">
        <f t="shared" si="0"/>
        <v>0</v>
      </c>
      <c r="K19" s="75">
        <f t="shared" si="1"/>
        <v>0</v>
      </c>
      <c r="L19" s="29"/>
    </row>
    <row r="20" spans="1:12" ht="20.100000000000001" customHeight="1" x14ac:dyDescent="0.25">
      <c r="A20" s="61">
        <v>12</v>
      </c>
      <c r="B20" s="130"/>
      <c r="C20" s="6" t="s">
        <v>21</v>
      </c>
      <c r="D20" s="6" t="s">
        <v>22</v>
      </c>
      <c r="E20" s="6" t="s">
        <v>32</v>
      </c>
      <c r="F20" s="6" t="s">
        <v>33</v>
      </c>
      <c r="G20" s="137"/>
      <c r="H20" s="137"/>
      <c r="I20" s="75"/>
      <c r="J20" s="76">
        <f t="shared" si="0"/>
        <v>0</v>
      </c>
      <c r="K20" s="75">
        <f t="shared" si="1"/>
        <v>0</v>
      </c>
      <c r="L20" s="29"/>
    </row>
    <row r="21" spans="1:12" ht="20.100000000000001" customHeight="1" x14ac:dyDescent="0.25">
      <c r="A21" s="61">
        <v>13</v>
      </c>
      <c r="B21" s="130"/>
      <c r="C21" s="6" t="s">
        <v>12</v>
      </c>
      <c r="D21" s="6" t="s">
        <v>13</v>
      </c>
      <c r="E21" s="6" t="s">
        <v>34</v>
      </c>
      <c r="F21" s="6" t="s">
        <v>35</v>
      </c>
      <c r="G21" s="137"/>
      <c r="H21" s="137"/>
      <c r="I21" s="75"/>
      <c r="J21" s="76">
        <f t="shared" si="0"/>
        <v>0</v>
      </c>
      <c r="K21" s="75">
        <f t="shared" si="1"/>
        <v>0</v>
      </c>
      <c r="L21" s="29"/>
    </row>
    <row r="22" spans="1:12" ht="20.100000000000001" customHeight="1" x14ac:dyDescent="0.25">
      <c r="A22" s="61">
        <v>14</v>
      </c>
      <c r="B22" s="130"/>
      <c r="C22" s="6" t="s">
        <v>12</v>
      </c>
      <c r="D22" s="6" t="s">
        <v>13</v>
      </c>
      <c r="E22" s="6" t="s">
        <v>36</v>
      </c>
      <c r="F22" s="6">
        <v>55666</v>
      </c>
      <c r="G22" s="137"/>
      <c r="H22" s="137"/>
      <c r="I22" s="75"/>
      <c r="J22" s="76">
        <f t="shared" si="0"/>
        <v>0</v>
      </c>
      <c r="K22" s="75">
        <f t="shared" si="1"/>
        <v>0</v>
      </c>
      <c r="L22" s="29"/>
    </row>
    <row r="23" spans="1:12" ht="20.100000000000001" customHeight="1" x14ac:dyDescent="0.25">
      <c r="A23" s="61">
        <v>15</v>
      </c>
      <c r="B23" s="130"/>
      <c r="C23" s="6" t="s">
        <v>21</v>
      </c>
      <c r="D23" s="6" t="s">
        <v>22</v>
      </c>
      <c r="E23" s="6" t="s">
        <v>37</v>
      </c>
      <c r="F23" s="6">
        <v>53786</v>
      </c>
      <c r="G23" s="137"/>
      <c r="H23" s="137"/>
      <c r="I23" s="75"/>
      <c r="J23" s="76">
        <f t="shared" si="0"/>
        <v>0</v>
      </c>
      <c r="K23" s="75">
        <f t="shared" si="1"/>
        <v>0</v>
      </c>
      <c r="L23" s="29"/>
    </row>
    <row r="24" spans="1:12" ht="20.100000000000001" customHeight="1" x14ac:dyDescent="0.25">
      <c r="A24" s="61">
        <v>16</v>
      </c>
      <c r="B24" s="130"/>
      <c r="C24" s="6" t="s">
        <v>27</v>
      </c>
      <c r="D24" s="6" t="s">
        <v>28</v>
      </c>
      <c r="E24" s="6" t="s">
        <v>38</v>
      </c>
      <c r="F24" s="6">
        <v>53455</v>
      </c>
      <c r="G24" s="137"/>
      <c r="H24" s="137"/>
      <c r="I24" s="75"/>
      <c r="J24" s="76">
        <f t="shared" si="0"/>
        <v>0</v>
      </c>
      <c r="K24" s="75">
        <f t="shared" si="1"/>
        <v>0</v>
      </c>
      <c r="L24" s="29"/>
    </row>
    <row r="25" spans="1:12" ht="20.100000000000001" customHeight="1" x14ac:dyDescent="0.25">
      <c r="A25" s="61">
        <v>17</v>
      </c>
      <c r="B25" s="130"/>
      <c r="C25" s="6" t="s">
        <v>27</v>
      </c>
      <c r="D25" s="6" t="s">
        <v>28</v>
      </c>
      <c r="E25" s="6" t="s">
        <v>39</v>
      </c>
      <c r="F25" s="6">
        <v>53456</v>
      </c>
      <c r="G25" s="137"/>
      <c r="H25" s="137"/>
      <c r="I25" s="75"/>
      <c r="J25" s="76">
        <f t="shared" si="0"/>
        <v>0</v>
      </c>
      <c r="K25" s="75">
        <f t="shared" si="1"/>
        <v>0</v>
      </c>
      <c r="L25" s="29"/>
    </row>
    <row r="26" spans="1:12" ht="20.100000000000001" customHeight="1" x14ac:dyDescent="0.25">
      <c r="A26" s="61">
        <v>18</v>
      </c>
      <c r="B26" s="130"/>
      <c r="C26" s="6" t="s">
        <v>12</v>
      </c>
      <c r="D26" s="6" t="s">
        <v>13</v>
      </c>
      <c r="E26" s="6" t="s">
        <v>40</v>
      </c>
      <c r="F26" s="6">
        <v>55665</v>
      </c>
      <c r="G26" s="137"/>
      <c r="H26" s="137"/>
      <c r="I26" s="75"/>
      <c r="J26" s="76">
        <f t="shared" si="0"/>
        <v>0</v>
      </c>
      <c r="K26" s="75">
        <f t="shared" si="1"/>
        <v>0</v>
      </c>
      <c r="L26" s="29"/>
    </row>
    <row r="27" spans="1:12" ht="20.100000000000001" customHeight="1" x14ac:dyDescent="0.25">
      <c r="A27" s="61">
        <v>19</v>
      </c>
      <c r="B27" s="130"/>
      <c r="C27" s="6" t="s">
        <v>12</v>
      </c>
      <c r="D27" s="6" t="s">
        <v>13</v>
      </c>
      <c r="E27" s="6" t="s">
        <v>41</v>
      </c>
      <c r="F27" s="6">
        <v>53450</v>
      </c>
      <c r="G27" s="137"/>
      <c r="H27" s="137"/>
      <c r="I27" s="75"/>
      <c r="J27" s="76">
        <f t="shared" si="0"/>
        <v>0</v>
      </c>
      <c r="K27" s="75">
        <f t="shared" si="1"/>
        <v>0</v>
      </c>
      <c r="L27" s="29"/>
    </row>
    <row r="28" spans="1:12" ht="20.100000000000001" customHeight="1" x14ac:dyDescent="0.25">
      <c r="A28" s="61">
        <v>20</v>
      </c>
      <c r="B28" s="130"/>
      <c r="C28" s="6" t="s">
        <v>12</v>
      </c>
      <c r="D28" s="6" t="s">
        <v>13</v>
      </c>
      <c r="E28" s="6" t="s">
        <v>42</v>
      </c>
      <c r="F28" s="6">
        <v>53449</v>
      </c>
      <c r="G28" s="137"/>
      <c r="H28" s="137"/>
      <c r="I28" s="75"/>
      <c r="J28" s="76">
        <f t="shared" si="0"/>
        <v>0</v>
      </c>
      <c r="K28" s="75">
        <f t="shared" si="1"/>
        <v>0</v>
      </c>
      <c r="L28" s="29"/>
    </row>
    <row r="29" spans="1:12" ht="20.100000000000001" customHeight="1" x14ac:dyDescent="0.25">
      <c r="A29" s="61">
        <v>21</v>
      </c>
      <c r="B29" s="130"/>
      <c r="C29" s="6" t="s">
        <v>133</v>
      </c>
      <c r="D29" s="6" t="s">
        <v>136</v>
      </c>
      <c r="E29" s="6">
        <v>24011355</v>
      </c>
      <c r="F29" s="6" t="s">
        <v>20</v>
      </c>
      <c r="G29" s="137"/>
      <c r="H29" s="137"/>
      <c r="I29" s="75"/>
      <c r="J29" s="76">
        <f t="shared" si="0"/>
        <v>0</v>
      </c>
      <c r="K29" s="75">
        <f t="shared" si="1"/>
        <v>0</v>
      </c>
      <c r="L29" s="29"/>
    </row>
    <row r="30" spans="1:12" ht="20.100000000000001" customHeight="1" x14ac:dyDescent="0.25">
      <c r="A30" s="61">
        <v>22</v>
      </c>
      <c r="B30" s="130"/>
      <c r="C30" s="6" t="s">
        <v>12</v>
      </c>
      <c r="D30" s="6" t="s">
        <v>173</v>
      </c>
      <c r="E30" s="6" t="s">
        <v>175</v>
      </c>
      <c r="F30" s="6">
        <v>55671</v>
      </c>
      <c r="G30" s="137"/>
      <c r="H30" s="137"/>
      <c r="I30" s="75"/>
      <c r="J30" s="76">
        <f t="shared" si="0"/>
        <v>0</v>
      </c>
      <c r="K30" s="75">
        <f t="shared" si="1"/>
        <v>0</v>
      </c>
      <c r="L30" s="29"/>
    </row>
    <row r="31" spans="1:12" ht="20.100000000000001" customHeight="1" x14ac:dyDescent="0.25">
      <c r="A31" s="61">
        <v>23</v>
      </c>
      <c r="B31" s="130"/>
      <c r="C31" s="6" t="s">
        <v>12</v>
      </c>
      <c r="D31" s="6" t="s">
        <v>176</v>
      </c>
      <c r="E31" s="6" t="s">
        <v>177</v>
      </c>
      <c r="F31" s="6">
        <v>55670</v>
      </c>
      <c r="G31" s="137"/>
      <c r="H31" s="137"/>
      <c r="I31" s="75"/>
      <c r="J31" s="76">
        <f t="shared" si="0"/>
        <v>0</v>
      </c>
      <c r="K31" s="75">
        <f t="shared" si="1"/>
        <v>0</v>
      </c>
      <c r="L31" s="29"/>
    </row>
    <row r="32" spans="1:12" ht="20.100000000000001" customHeight="1" x14ac:dyDescent="0.25">
      <c r="A32" s="61">
        <v>24</v>
      </c>
      <c r="B32" s="130"/>
      <c r="C32" s="6" t="s">
        <v>133</v>
      </c>
      <c r="D32" s="6" t="s">
        <v>173</v>
      </c>
      <c r="E32" s="6">
        <v>21121479</v>
      </c>
      <c r="F32" s="6" t="s">
        <v>20</v>
      </c>
      <c r="G32" s="137"/>
      <c r="H32" s="137"/>
      <c r="I32" s="75"/>
      <c r="J32" s="76">
        <f t="shared" si="0"/>
        <v>0</v>
      </c>
      <c r="K32" s="75">
        <f t="shared" si="1"/>
        <v>0</v>
      </c>
      <c r="L32" s="29"/>
    </row>
    <row r="33" spans="1:12" ht="20.100000000000001" customHeight="1" x14ac:dyDescent="0.25">
      <c r="A33" s="61">
        <v>25</v>
      </c>
      <c r="B33" s="130"/>
      <c r="C33" s="6" t="s">
        <v>133</v>
      </c>
      <c r="D33" s="6" t="s">
        <v>178</v>
      </c>
      <c r="E33" s="6">
        <v>22021447</v>
      </c>
      <c r="F33" s="6" t="s">
        <v>20</v>
      </c>
      <c r="G33" s="137"/>
      <c r="H33" s="137"/>
      <c r="I33" s="75"/>
      <c r="J33" s="76">
        <f t="shared" si="0"/>
        <v>0</v>
      </c>
      <c r="K33" s="75">
        <f t="shared" si="1"/>
        <v>0</v>
      </c>
      <c r="L33" s="29"/>
    </row>
    <row r="34" spans="1:12" ht="20.100000000000001" customHeight="1" thickBot="1" x14ac:dyDescent="0.3">
      <c r="A34" s="61">
        <v>26</v>
      </c>
      <c r="B34" s="131"/>
      <c r="C34" s="12" t="s">
        <v>133</v>
      </c>
      <c r="D34" s="12" t="s">
        <v>97</v>
      </c>
      <c r="E34" s="12">
        <v>21102328</v>
      </c>
      <c r="F34" s="12" t="s">
        <v>20</v>
      </c>
      <c r="G34" s="147"/>
      <c r="H34" s="137"/>
      <c r="I34" s="75"/>
      <c r="J34" s="76">
        <f t="shared" si="0"/>
        <v>0</v>
      </c>
      <c r="K34" s="75">
        <f t="shared" si="1"/>
        <v>0</v>
      </c>
      <c r="L34" s="29"/>
    </row>
    <row r="35" spans="1:12" ht="20.100000000000001" customHeight="1" x14ac:dyDescent="0.25">
      <c r="A35" s="61">
        <v>27</v>
      </c>
      <c r="B35" s="135" t="s">
        <v>200</v>
      </c>
      <c r="C35" s="39" t="s">
        <v>73</v>
      </c>
      <c r="D35" s="39" t="s">
        <v>179</v>
      </c>
      <c r="E35" s="39">
        <v>85564</v>
      </c>
      <c r="F35" s="39" t="s">
        <v>20</v>
      </c>
      <c r="G35" s="146" t="s">
        <v>192</v>
      </c>
      <c r="H35" s="137"/>
      <c r="I35" s="70"/>
      <c r="J35" s="76">
        <f t="shared" si="0"/>
        <v>0</v>
      </c>
      <c r="K35" s="75">
        <f t="shared" si="1"/>
        <v>0</v>
      </c>
      <c r="L35" s="29"/>
    </row>
    <row r="36" spans="1:12" ht="20.100000000000001" customHeight="1" x14ac:dyDescent="0.25">
      <c r="A36" s="61">
        <v>28</v>
      </c>
      <c r="B36" s="130"/>
      <c r="C36" s="6" t="s">
        <v>73</v>
      </c>
      <c r="D36" s="6" t="s">
        <v>180</v>
      </c>
      <c r="E36" s="6">
        <v>85255</v>
      </c>
      <c r="F36" s="6" t="s">
        <v>20</v>
      </c>
      <c r="G36" s="137"/>
      <c r="H36" s="137"/>
      <c r="I36" s="70"/>
      <c r="J36" s="76">
        <f t="shared" si="0"/>
        <v>0</v>
      </c>
      <c r="K36" s="75">
        <f t="shared" si="1"/>
        <v>0</v>
      </c>
      <c r="L36" s="29"/>
    </row>
    <row r="37" spans="1:12" ht="20.100000000000001" customHeight="1" x14ac:dyDescent="0.25">
      <c r="A37" s="61">
        <v>29</v>
      </c>
      <c r="B37" s="130"/>
      <c r="C37" s="6" t="s">
        <v>73</v>
      </c>
      <c r="D37" s="6" t="s">
        <v>181</v>
      </c>
      <c r="E37" s="6">
        <v>85739</v>
      </c>
      <c r="F37" s="6" t="s">
        <v>20</v>
      </c>
      <c r="G37" s="137"/>
      <c r="H37" s="137"/>
      <c r="I37" s="70"/>
      <c r="J37" s="76">
        <f t="shared" si="0"/>
        <v>0</v>
      </c>
      <c r="K37" s="75">
        <f t="shared" si="1"/>
        <v>0</v>
      </c>
      <c r="L37" s="29"/>
    </row>
    <row r="38" spans="1:12" ht="20.100000000000001" customHeight="1" x14ac:dyDescent="0.25">
      <c r="A38" s="61">
        <v>30</v>
      </c>
      <c r="B38" s="130"/>
      <c r="C38" s="6" t="s">
        <v>73</v>
      </c>
      <c r="D38" s="6" t="s">
        <v>182</v>
      </c>
      <c r="E38" s="6">
        <v>75234</v>
      </c>
      <c r="F38" s="6" t="s">
        <v>20</v>
      </c>
      <c r="G38" s="137"/>
      <c r="H38" s="137"/>
      <c r="I38" s="70"/>
      <c r="J38" s="76">
        <f t="shared" si="0"/>
        <v>0</v>
      </c>
      <c r="K38" s="75">
        <f t="shared" si="1"/>
        <v>0</v>
      </c>
      <c r="L38" s="29"/>
    </row>
    <row r="39" spans="1:12" ht="20.100000000000001" customHeight="1" x14ac:dyDescent="0.25">
      <c r="A39" s="61">
        <v>31</v>
      </c>
      <c r="B39" s="130"/>
      <c r="C39" s="6" t="s">
        <v>17</v>
      </c>
      <c r="D39" s="6" t="s">
        <v>182</v>
      </c>
      <c r="E39" s="6" t="s">
        <v>188</v>
      </c>
      <c r="F39" s="6" t="s">
        <v>20</v>
      </c>
      <c r="G39" s="137"/>
      <c r="H39" s="137"/>
      <c r="I39" s="70"/>
      <c r="J39" s="76">
        <f t="shared" si="0"/>
        <v>0</v>
      </c>
      <c r="K39" s="75">
        <f t="shared" si="1"/>
        <v>0</v>
      </c>
      <c r="L39" s="29"/>
    </row>
    <row r="40" spans="1:12" ht="20.100000000000001" customHeight="1" x14ac:dyDescent="0.25">
      <c r="A40" s="61">
        <v>32</v>
      </c>
      <c r="B40" s="130"/>
      <c r="C40" s="6" t="s">
        <v>12</v>
      </c>
      <c r="D40" s="6" t="s">
        <v>13</v>
      </c>
      <c r="E40" s="6" t="s">
        <v>43</v>
      </c>
      <c r="F40" s="6">
        <v>53526</v>
      </c>
      <c r="G40" s="137"/>
      <c r="H40" s="137"/>
      <c r="I40" s="70"/>
      <c r="J40" s="76">
        <f t="shared" si="0"/>
        <v>0</v>
      </c>
      <c r="K40" s="75">
        <f t="shared" si="1"/>
        <v>0</v>
      </c>
      <c r="L40" s="29"/>
    </row>
    <row r="41" spans="1:12" ht="20.100000000000001" customHeight="1" x14ac:dyDescent="0.25">
      <c r="A41" s="61">
        <v>33</v>
      </c>
      <c r="B41" s="130"/>
      <c r="C41" s="6" t="s">
        <v>27</v>
      </c>
      <c r="D41" s="6" t="s">
        <v>44</v>
      </c>
      <c r="E41" s="6" t="s">
        <v>45</v>
      </c>
      <c r="F41" s="6">
        <v>53410</v>
      </c>
      <c r="G41" s="137"/>
      <c r="H41" s="137"/>
      <c r="I41" s="70"/>
      <c r="J41" s="76">
        <f t="shared" si="0"/>
        <v>0</v>
      </c>
      <c r="K41" s="75">
        <f t="shared" si="1"/>
        <v>0</v>
      </c>
      <c r="L41" s="29"/>
    </row>
    <row r="42" spans="1:12" ht="20.100000000000001" customHeight="1" x14ac:dyDescent="0.25">
      <c r="A42" s="61">
        <v>34</v>
      </c>
      <c r="B42" s="130"/>
      <c r="C42" s="6" t="s">
        <v>21</v>
      </c>
      <c r="D42" s="6" t="s">
        <v>22</v>
      </c>
      <c r="E42" s="6" t="s">
        <v>46</v>
      </c>
      <c r="F42" s="6">
        <v>53680</v>
      </c>
      <c r="G42" s="137"/>
      <c r="H42" s="137"/>
      <c r="I42" s="70"/>
      <c r="J42" s="76">
        <f t="shared" si="0"/>
        <v>0</v>
      </c>
      <c r="K42" s="75">
        <f t="shared" si="1"/>
        <v>0</v>
      </c>
      <c r="L42" s="29"/>
    </row>
    <row r="43" spans="1:12" ht="20.100000000000001" customHeight="1" x14ac:dyDescent="0.25">
      <c r="A43" s="61">
        <v>35</v>
      </c>
      <c r="B43" s="130"/>
      <c r="C43" s="6" t="s">
        <v>21</v>
      </c>
      <c r="D43" s="6" t="s">
        <v>22</v>
      </c>
      <c r="E43" s="6" t="s">
        <v>47</v>
      </c>
      <c r="F43" s="6">
        <v>53679</v>
      </c>
      <c r="G43" s="137"/>
      <c r="H43" s="137"/>
      <c r="I43" s="70"/>
      <c r="J43" s="76">
        <f t="shared" si="0"/>
        <v>0</v>
      </c>
      <c r="K43" s="75">
        <f t="shared" si="1"/>
        <v>0</v>
      </c>
      <c r="L43" s="29"/>
    </row>
    <row r="44" spans="1:12" ht="20.100000000000001" customHeight="1" x14ac:dyDescent="0.25">
      <c r="A44" s="61">
        <v>36</v>
      </c>
      <c r="B44" s="130"/>
      <c r="C44" s="6" t="s">
        <v>12</v>
      </c>
      <c r="D44" s="6" t="s">
        <v>13</v>
      </c>
      <c r="E44" s="6" t="s">
        <v>48</v>
      </c>
      <c r="F44" s="6">
        <v>53527</v>
      </c>
      <c r="G44" s="137"/>
      <c r="H44" s="137"/>
      <c r="I44" s="70"/>
      <c r="J44" s="76">
        <f t="shared" si="0"/>
        <v>0</v>
      </c>
      <c r="K44" s="75">
        <f t="shared" si="1"/>
        <v>0</v>
      </c>
      <c r="L44" s="29"/>
    </row>
    <row r="45" spans="1:12" ht="20.100000000000001" customHeight="1" x14ac:dyDescent="0.25">
      <c r="A45" s="61">
        <v>37</v>
      </c>
      <c r="B45" s="130"/>
      <c r="C45" s="6" t="s">
        <v>12</v>
      </c>
      <c r="D45" s="6" t="s">
        <v>13</v>
      </c>
      <c r="E45" s="6" t="s">
        <v>49</v>
      </c>
      <c r="F45" s="6">
        <v>53448</v>
      </c>
      <c r="G45" s="137"/>
      <c r="H45" s="137"/>
      <c r="I45" s="70"/>
      <c r="J45" s="76">
        <f t="shared" si="0"/>
        <v>0</v>
      </c>
      <c r="K45" s="75">
        <f t="shared" si="1"/>
        <v>0</v>
      </c>
      <c r="L45" s="29"/>
    </row>
    <row r="46" spans="1:12" ht="20.100000000000001" customHeight="1" x14ac:dyDescent="0.25">
      <c r="A46" s="61">
        <v>38</v>
      </c>
      <c r="B46" s="130"/>
      <c r="C46" s="6" t="s">
        <v>12</v>
      </c>
      <c r="D46" s="6" t="s">
        <v>13</v>
      </c>
      <c r="E46" s="6" t="s">
        <v>50</v>
      </c>
      <c r="F46" s="6">
        <v>53528</v>
      </c>
      <c r="G46" s="166"/>
      <c r="H46" s="137"/>
      <c r="I46" s="70"/>
      <c r="J46" s="76">
        <f t="shared" si="0"/>
        <v>0</v>
      </c>
      <c r="K46" s="75">
        <f t="shared" si="1"/>
        <v>0</v>
      </c>
      <c r="L46" s="29"/>
    </row>
    <row r="47" spans="1:12" ht="20.100000000000001" customHeight="1" x14ac:dyDescent="0.25">
      <c r="A47" s="61">
        <v>39</v>
      </c>
      <c r="B47" s="130"/>
      <c r="C47" s="6" t="s">
        <v>51</v>
      </c>
      <c r="D47" s="6">
        <v>4500</v>
      </c>
      <c r="E47" s="6" t="s">
        <v>52</v>
      </c>
      <c r="F47" s="8">
        <v>33364</v>
      </c>
      <c r="G47" s="129" t="s">
        <v>193</v>
      </c>
      <c r="H47" s="137"/>
      <c r="I47" s="70"/>
      <c r="J47" s="76">
        <f t="shared" si="0"/>
        <v>0</v>
      </c>
      <c r="K47" s="75">
        <f t="shared" si="1"/>
        <v>0</v>
      </c>
      <c r="L47" s="29"/>
    </row>
    <row r="48" spans="1:12" ht="20.100000000000001" customHeight="1" x14ac:dyDescent="0.25">
      <c r="A48" s="61">
        <v>40</v>
      </c>
      <c r="B48" s="130"/>
      <c r="C48" s="6" t="s">
        <v>53</v>
      </c>
      <c r="D48" s="6" t="s">
        <v>54</v>
      </c>
      <c r="E48" s="6" t="s">
        <v>55</v>
      </c>
      <c r="F48" s="8" t="s">
        <v>56</v>
      </c>
      <c r="G48" s="130"/>
      <c r="H48" s="137"/>
      <c r="I48" s="70"/>
      <c r="J48" s="76">
        <f t="shared" si="0"/>
        <v>0</v>
      </c>
      <c r="K48" s="75">
        <f t="shared" si="1"/>
        <v>0</v>
      </c>
      <c r="L48" s="29"/>
    </row>
    <row r="49" spans="1:12" ht="20.100000000000001" customHeight="1" x14ac:dyDescent="0.25">
      <c r="A49" s="61">
        <v>41</v>
      </c>
      <c r="B49" s="130"/>
      <c r="C49" s="6" t="s">
        <v>51</v>
      </c>
      <c r="D49" s="6">
        <v>4500</v>
      </c>
      <c r="E49" s="6" t="s">
        <v>57</v>
      </c>
      <c r="F49" s="8">
        <v>43313</v>
      </c>
      <c r="G49" s="130"/>
      <c r="H49" s="137"/>
      <c r="I49" s="70"/>
      <c r="J49" s="76">
        <f t="shared" si="0"/>
        <v>0</v>
      </c>
      <c r="K49" s="75">
        <f t="shared" si="1"/>
        <v>0</v>
      </c>
      <c r="L49" s="29"/>
    </row>
    <row r="50" spans="1:12" ht="20.100000000000001" customHeight="1" x14ac:dyDescent="0.25">
      <c r="A50" s="61">
        <v>42</v>
      </c>
      <c r="B50" s="130"/>
      <c r="C50" s="6" t="s">
        <v>12</v>
      </c>
      <c r="D50" s="6" t="s">
        <v>13</v>
      </c>
      <c r="E50" s="6" t="s">
        <v>58</v>
      </c>
      <c r="F50" s="8" t="s">
        <v>59</v>
      </c>
      <c r="G50" s="130"/>
      <c r="H50" s="137"/>
      <c r="I50" s="70"/>
      <c r="J50" s="76">
        <f t="shared" si="0"/>
        <v>0</v>
      </c>
      <c r="K50" s="75">
        <f t="shared" si="1"/>
        <v>0</v>
      </c>
      <c r="L50" s="29"/>
    </row>
    <row r="51" spans="1:12" ht="20.100000000000001" customHeight="1" x14ac:dyDescent="0.25">
      <c r="A51" s="61">
        <v>43</v>
      </c>
      <c r="B51" s="130"/>
      <c r="C51" s="6" t="s">
        <v>51</v>
      </c>
      <c r="D51" s="6">
        <v>4500</v>
      </c>
      <c r="E51" s="6" t="s">
        <v>60</v>
      </c>
      <c r="F51" s="8">
        <v>38556</v>
      </c>
      <c r="G51" s="130"/>
      <c r="H51" s="137"/>
      <c r="I51" s="70"/>
      <c r="J51" s="76">
        <f t="shared" si="0"/>
        <v>0</v>
      </c>
      <c r="K51" s="75">
        <f t="shared" si="1"/>
        <v>0</v>
      </c>
      <c r="L51" s="29"/>
    </row>
    <row r="52" spans="1:12" ht="20.100000000000001" customHeight="1" x14ac:dyDescent="0.25">
      <c r="A52" s="61">
        <v>44</v>
      </c>
      <c r="B52" s="130"/>
      <c r="C52" s="6" t="s">
        <v>51</v>
      </c>
      <c r="D52" s="6">
        <v>4500</v>
      </c>
      <c r="E52" s="6" t="s">
        <v>61</v>
      </c>
      <c r="F52" s="8">
        <v>38555</v>
      </c>
      <c r="G52" s="130"/>
      <c r="H52" s="137"/>
      <c r="I52" s="70"/>
      <c r="J52" s="76">
        <f t="shared" si="0"/>
        <v>0</v>
      </c>
      <c r="K52" s="75">
        <f t="shared" si="1"/>
        <v>0</v>
      </c>
      <c r="L52" s="29"/>
    </row>
    <row r="53" spans="1:12" ht="20.100000000000001" customHeight="1" x14ac:dyDescent="0.25">
      <c r="A53" s="61">
        <v>45</v>
      </c>
      <c r="B53" s="130"/>
      <c r="C53" s="6" t="s">
        <v>51</v>
      </c>
      <c r="D53" s="6">
        <v>4027</v>
      </c>
      <c r="E53" s="6" t="s">
        <v>62</v>
      </c>
      <c r="F53" s="8">
        <v>28556</v>
      </c>
      <c r="G53" s="130"/>
      <c r="H53" s="137"/>
      <c r="I53" s="70"/>
      <c r="J53" s="76">
        <f t="shared" si="0"/>
        <v>0</v>
      </c>
      <c r="K53" s="75">
        <f t="shared" si="1"/>
        <v>0</v>
      </c>
      <c r="L53" s="29"/>
    </row>
    <row r="54" spans="1:12" ht="20.100000000000001" customHeight="1" x14ac:dyDescent="0.25">
      <c r="A54" s="61">
        <v>46</v>
      </c>
      <c r="B54" s="130"/>
      <c r="C54" s="6" t="s">
        <v>51</v>
      </c>
      <c r="D54" s="6" t="s">
        <v>63</v>
      </c>
      <c r="E54" s="6" t="s">
        <v>64</v>
      </c>
      <c r="F54" s="8">
        <v>22932</v>
      </c>
      <c r="G54" s="130"/>
      <c r="H54" s="137"/>
      <c r="I54" s="70"/>
      <c r="J54" s="76">
        <f t="shared" si="0"/>
        <v>0</v>
      </c>
      <c r="K54" s="75">
        <f t="shared" si="1"/>
        <v>0</v>
      </c>
      <c r="L54" s="29"/>
    </row>
    <row r="55" spans="1:12" ht="20.100000000000001" customHeight="1" x14ac:dyDescent="0.25">
      <c r="A55" s="61">
        <v>47</v>
      </c>
      <c r="B55" s="130"/>
      <c r="C55" s="6" t="s">
        <v>51</v>
      </c>
      <c r="D55" s="6">
        <v>5000</v>
      </c>
      <c r="E55" s="6">
        <v>235448</v>
      </c>
      <c r="F55" s="8">
        <v>57273</v>
      </c>
      <c r="G55" s="130"/>
      <c r="H55" s="137"/>
      <c r="I55" s="70"/>
      <c r="J55" s="76">
        <f t="shared" si="0"/>
        <v>0</v>
      </c>
      <c r="K55" s="75">
        <f t="shared" si="1"/>
        <v>0</v>
      </c>
      <c r="L55" s="29"/>
    </row>
    <row r="56" spans="1:12" ht="20.100000000000001" customHeight="1" x14ac:dyDescent="0.25">
      <c r="A56" s="61">
        <v>48</v>
      </c>
      <c r="B56" s="130"/>
      <c r="C56" s="6" t="s">
        <v>51</v>
      </c>
      <c r="D56" s="6" t="s">
        <v>63</v>
      </c>
      <c r="E56" s="6" t="s">
        <v>65</v>
      </c>
      <c r="F56" s="8" t="s">
        <v>20</v>
      </c>
      <c r="G56" s="130"/>
      <c r="H56" s="137"/>
      <c r="I56" s="70"/>
      <c r="J56" s="76">
        <f t="shared" si="0"/>
        <v>0</v>
      </c>
      <c r="K56" s="75">
        <f t="shared" si="1"/>
        <v>0</v>
      </c>
      <c r="L56" s="29"/>
    </row>
    <row r="57" spans="1:12" ht="20.100000000000001" customHeight="1" x14ac:dyDescent="0.25">
      <c r="A57" s="61">
        <v>49</v>
      </c>
      <c r="B57" s="130"/>
      <c r="C57" s="6" t="s">
        <v>17</v>
      </c>
      <c r="D57" s="6" t="s">
        <v>66</v>
      </c>
      <c r="E57" s="6" t="s">
        <v>67</v>
      </c>
      <c r="F57" s="8">
        <v>47911</v>
      </c>
      <c r="G57" s="130"/>
      <c r="H57" s="137"/>
      <c r="I57" s="70"/>
      <c r="J57" s="76">
        <f t="shared" si="0"/>
        <v>0</v>
      </c>
      <c r="K57" s="75">
        <f t="shared" si="1"/>
        <v>0</v>
      </c>
      <c r="L57" s="29"/>
    </row>
    <row r="58" spans="1:12" ht="20.100000000000001" customHeight="1" x14ac:dyDescent="0.25">
      <c r="A58" s="61">
        <v>50</v>
      </c>
      <c r="B58" s="130"/>
      <c r="C58" s="6" t="s">
        <v>51</v>
      </c>
      <c r="D58" s="6">
        <v>4500</v>
      </c>
      <c r="E58" s="6" t="s">
        <v>68</v>
      </c>
      <c r="F58" s="8">
        <v>16974</v>
      </c>
      <c r="G58" s="130"/>
      <c r="H58" s="137"/>
      <c r="I58" s="70"/>
      <c r="J58" s="76">
        <f t="shared" si="0"/>
        <v>0</v>
      </c>
      <c r="K58" s="75">
        <f t="shared" si="1"/>
        <v>0</v>
      </c>
      <c r="L58" s="29"/>
    </row>
    <row r="59" spans="1:12" ht="20.100000000000001" customHeight="1" x14ac:dyDescent="0.25">
      <c r="A59" s="61">
        <v>51</v>
      </c>
      <c r="B59" s="130"/>
      <c r="C59" s="6" t="s">
        <v>53</v>
      </c>
      <c r="D59" s="6" t="s">
        <v>54</v>
      </c>
      <c r="E59" s="6" t="s">
        <v>69</v>
      </c>
      <c r="F59" s="8">
        <v>43311</v>
      </c>
      <c r="G59" s="130"/>
      <c r="H59" s="137"/>
      <c r="I59" s="70"/>
      <c r="J59" s="76">
        <f t="shared" si="0"/>
        <v>0</v>
      </c>
      <c r="K59" s="75">
        <f t="shared" si="1"/>
        <v>0</v>
      </c>
      <c r="L59" s="29"/>
    </row>
    <row r="60" spans="1:12" ht="20.100000000000001" customHeight="1" x14ac:dyDescent="0.25">
      <c r="A60" s="61">
        <v>52</v>
      </c>
      <c r="B60" s="130"/>
      <c r="C60" s="6" t="s">
        <v>12</v>
      </c>
      <c r="D60" s="6" t="s">
        <v>70</v>
      </c>
      <c r="E60" s="6" t="s">
        <v>71</v>
      </c>
      <c r="F60" s="8">
        <v>53413</v>
      </c>
      <c r="G60" s="130"/>
      <c r="H60" s="137"/>
      <c r="I60" s="70"/>
      <c r="J60" s="76">
        <f t="shared" si="0"/>
        <v>0</v>
      </c>
      <c r="K60" s="75">
        <f t="shared" si="1"/>
        <v>0</v>
      </c>
      <c r="L60" s="29"/>
    </row>
    <row r="61" spans="1:12" ht="20.100000000000001" customHeight="1" x14ac:dyDescent="0.25">
      <c r="A61" s="61">
        <v>53</v>
      </c>
      <c r="B61" s="130"/>
      <c r="C61" s="6" t="s">
        <v>12</v>
      </c>
      <c r="D61" s="6" t="s">
        <v>70</v>
      </c>
      <c r="E61" s="6" t="s">
        <v>72</v>
      </c>
      <c r="F61" s="8">
        <v>20683</v>
      </c>
      <c r="G61" s="130"/>
      <c r="H61" s="137"/>
      <c r="I61" s="70"/>
      <c r="J61" s="76">
        <f t="shared" si="0"/>
        <v>0</v>
      </c>
      <c r="K61" s="75">
        <f t="shared" si="1"/>
        <v>0</v>
      </c>
      <c r="L61" s="29"/>
    </row>
    <row r="62" spans="1:12" ht="20.100000000000001" customHeight="1" x14ac:dyDescent="0.25">
      <c r="A62" s="61">
        <v>54</v>
      </c>
      <c r="B62" s="130"/>
      <c r="C62" s="6" t="s">
        <v>73</v>
      </c>
      <c r="D62" s="6" t="s">
        <v>74</v>
      </c>
      <c r="E62" s="6">
        <v>73626</v>
      </c>
      <c r="F62" s="8">
        <v>53513</v>
      </c>
      <c r="G62" s="130"/>
      <c r="H62" s="137"/>
      <c r="I62" s="70"/>
      <c r="J62" s="76">
        <f t="shared" si="0"/>
        <v>0</v>
      </c>
      <c r="K62" s="75">
        <f t="shared" si="1"/>
        <v>0</v>
      </c>
      <c r="L62" s="29"/>
    </row>
    <row r="63" spans="1:12" ht="20.100000000000001" customHeight="1" x14ac:dyDescent="0.25">
      <c r="A63" s="61">
        <v>55</v>
      </c>
      <c r="B63" s="130"/>
      <c r="C63" s="6" t="s">
        <v>73</v>
      </c>
      <c r="D63" s="6" t="s">
        <v>74</v>
      </c>
      <c r="E63" s="6">
        <v>73850</v>
      </c>
      <c r="F63" s="8">
        <v>53512</v>
      </c>
      <c r="G63" s="130"/>
      <c r="H63" s="137"/>
      <c r="I63" s="70"/>
      <c r="J63" s="76">
        <f t="shared" si="0"/>
        <v>0</v>
      </c>
      <c r="K63" s="75">
        <f t="shared" si="1"/>
        <v>0</v>
      </c>
      <c r="L63" s="29"/>
    </row>
    <row r="64" spans="1:12" ht="20.100000000000001" customHeight="1" x14ac:dyDescent="0.25">
      <c r="A64" s="61">
        <v>56</v>
      </c>
      <c r="B64" s="130"/>
      <c r="C64" s="6" t="s">
        <v>51</v>
      </c>
      <c r="D64" s="6" t="s">
        <v>63</v>
      </c>
      <c r="E64" s="6" t="s">
        <v>75</v>
      </c>
      <c r="F64" s="8">
        <v>17563</v>
      </c>
      <c r="G64" s="130"/>
      <c r="H64" s="137"/>
      <c r="I64" s="70"/>
      <c r="J64" s="76">
        <f t="shared" si="0"/>
        <v>0</v>
      </c>
      <c r="K64" s="75">
        <f t="shared" si="1"/>
        <v>0</v>
      </c>
      <c r="L64" s="29"/>
    </row>
    <row r="65" spans="1:12" ht="20.100000000000001" customHeight="1" x14ac:dyDescent="0.25">
      <c r="A65" s="61">
        <v>57</v>
      </c>
      <c r="B65" s="130"/>
      <c r="C65" s="6" t="s">
        <v>51</v>
      </c>
      <c r="D65" s="6" t="s">
        <v>20</v>
      </c>
      <c r="E65" s="6">
        <v>10060</v>
      </c>
      <c r="F65" s="8">
        <v>22934</v>
      </c>
      <c r="G65" s="130"/>
      <c r="H65" s="137"/>
      <c r="I65" s="70"/>
      <c r="J65" s="76">
        <f t="shared" si="0"/>
        <v>0</v>
      </c>
      <c r="K65" s="75">
        <f t="shared" si="1"/>
        <v>0</v>
      </c>
      <c r="L65" s="29"/>
    </row>
    <row r="66" spans="1:12" ht="20.100000000000001" customHeight="1" x14ac:dyDescent="0.25">
      <c r="A66" s="61">
        <v>58</v>
      </c>
      <c r="B66" s="130"/>
      <c r="C66" s="6" t="s">
        <v>17</v>
      </c>
      <c r="D66" s="6" t="s">
        <v>66</v>
      </c>
      <c r="E66" s="6" t="s">
        <v>76</v>
      </c>
      <c r="F66" s="8">
        <v>47914</v>
      </c>
      <c r="G66" s="130"/>
      <c r="H66" s="137"/>
      <c r="I66" s="70"/>
      <c r="J66" s="76">
        <f t="shared" si="0"/>
        <v>0</v>
      </c>
      <c r="K66" s="75">
        <f t="shared" si="1"/>
        <v>0</v>
      </c>
      <c r="L66" s="29"/>
    </row>
    <row r="67" spans="1:12" ht="20.100000000000001" customHeight="1" thickBot="1" x14ac:dyDescent="0.3">
      <c r="A67" s="61">
        <v>59</v>
      </c>
      <c r="B67" s="131"/>
      <c r="C67" s="12" t="s">
        <v>51</v>
      </c>
      <c r="D67" s="12">
        <v>4500</v>
      </c>
      <c r="E67" s="12" t="s">
        <v>77</v>
      </c>
      <c r="F67" s="40">
        <v>33106</v>
      </c>
      <c r="G67" s="131"/>
      <c r="H67" s="137"/>
      <c r="I67" s="70"/>
      <c r="J67" s="76">
        <f t="shared" si="0"/>
        <v>0</v>
      </c>
      <c r="K67" s="75">
        <f t="shared" si="1"/>
        <v>0</v>
      </c>
      <c r="L67" s="29"/>
    </row>
    <row r="68" spans="1:12" ht="20.100000000000001" customHeight="1" x14ac:dyDescent="0.25">
      <c r="A68" s="61">
        <v>60</v>
      </c>
      <c r="B68" s="135" t="s">
        <v>200</v>
      </c>
      <c r="C68" s="39" t="s">
        <v>51</v>
      </c>
      <c r="D68" s="39" t="s">
        <v>63</v>
      </c>
      <c r="E68" s="39" t="s">
        <v>78</v>
      </c>
      <c r="F68" s="41">
        <v>16973</v>
      </c>
      <c r="G68" s="135" t="s">
        <v>193</v>
      </c>
      <c r="H68" s="137"/>
      <c r="I68" s="78"/>
      <c r="J68" s="76">
        <f t="shared" si="0"/>
        <v>0</v>
      </c>
      <c r="K68" s="75">
        <f t="shared" si="1"/>
        <v>0</v>
      </c>
      <c r="L68" s="29"/>
    </row>
    <row r="69" spans="1:12" ht="20.100000000000001" customHeight="1" x14ac:dyDescent="0.25">
      <c r="A69" s="61">
        <v>61</v>
      </c>
      <c r="B69" s="130"/>
      <c r="C69" s="6" t="s">
        <v>51</v>
      </c>
      <c r="D69" s="6" t="s">
        <v>20</v>
      </c>
      <c r="E69" s="6">
        <v>3230</v>
      </c>
      <c r="F69" s="8">
        <v>10865</v>
      </c>
      <c r="G69" s="130"/>
      <c r="H69" s="137"/>
      <c r="I69" s="78"/>
      <c r="J69" s="76">
        <f t="shared" si="0"/>
        <v>0</v>
      </c>
      <c r="K69" s="75">
        <f t="shared" si="1"/>
        <v>0</v>
      </c>
      <c r="L69" s="29"/>
    </row>
    <row r="70" spans="1:12" ht="20.100000000000001" customHeight="1" x14ac:dyDescent="0.25">
      <c r="A70" s="61">
        <v>62</v>
      </c>
      <c r="B70" s="130"/>
      <c r="C70" s="6" t="s">
        <v>17</v>
      </c>
      <c r="D70" s="6" t="s">
        <v>66</v>
      </c>
      <c r="E70" s="6" t="s">
        <v>79</v>
      </c>
      <c r="F70" s="9">
        <v>57274</v>
      </c>
      <c r="G70" s="130"/>
      <c r="H70" s="137"/>
      <c r="I70" s="78"/>
      <c r="J70" s="76">
        <f t="shared" si="0"/>
        <v>0</v>
      </c>
      <c r="K70" s="75">
        <f t="shared" si="1"/>
        <v>0</v>
      </c>
      <c r="L70" s="29"/>
    </row>
    <row r="71" spans="1:12" ht="20.100000000000001" customHeight="1" x14ac:dyDescent="0.25">
      <c r="A71" s="61">
        <v>63</v>
      </c>
      <c r="B71" s="130"/>
      <c r="C71" s="6" t="s">
        <v>51</v>
      </c>
      <c r="D71" s="6" t="s">
        <v>63</v>
      </c>
      <c r="E71" s="6" t="s">
        <v>80</v>
      </c>
      <c r="F71" s="8" t="s">
        <v>20</v>
      </c>
      <c r="G71" s="130"/>
      <c r="H71" s="137"/>
      <c r="I71" s="78"/>
      <c r="J71" s="76">
        <f t="shared" si="0"/>
        <v>0</v>
      </c>
      <c r="K71" s="75">
        <f t="shared" si="1"/>
        <v>0</v>
      </c>
      <c r="L71" s="29"/>
    </row>
    <row r="72" spans="1:12" ht="20.100000000000001" customHeight="1" x14ac:dyDescent="0.25">
      <c r="A72" s="61">
        <v>64</v>
      </c>
      <c r="B72" s="130"/>
      <c r="C72" s="6" t="s">
        <v>81</v>
      </c>
      <c r="D72" s="6" t="s">
        <v>13</v>
      </c>
      <c r="E72" s="6" t="s">
        <v>82</v>
      </c>
      <c r="F72" s="8">
        <v>4755</v>
      </c>
      <c r="G72" s="130"/>
      <c r="H72" s="137"/>
      <c r="I72" s="78"/>
      <c r="J72" s="76">
        <f t="shared" si="0"/>
        <v>0</v>
      </c>
      <c r="K72" s="75">
        <f t="shared" si="1"/>
        <v>0</v>
      </c>
      <c r="L72" s="29"/>
    </row>
    <row r="73" spans="1:12" ht="20.100000000000001" customHeight="1" x14ac:dyDescent="0.25">
      <c r="A73" s="61">
        <v>65</v>
      </c>
      <c r="B73" s="130"/>
      <c r="C73" s="6" t="s">
        <v>51</v>
      </c>
      <c r="D73" s="6">
        <v>4500</v>
      </c>
      <c r="E73" s="6" t="s">
        <v>83</v>
      </c>
      <c r="F73" s="8">
        <v>18330</v>
      </c>
      <c r="G73" s="130"/>
      <c r="H73" s="137"/>
      <c r="I73" s="78"/>
      <c r="J73" s="76">
        <f t="shared" si="0"/>
        <v>0</v>
      </c>
      <c r="K73" s="75">
        <f t="shared" si="1"/>
        <v>0</v>
      </c>
      <c r="L73" s="29"/>
    </row>
    <row r="74" spans="1:12" ht="20.100000000000001" customHeight="1" x14ac:dyDescent="0.25">
      <c r="A74" s="61">
        <v>66</v>
      </c>
      <c r="B74" s="130"/>
      <c r="C74" s="6" t="s">
        <v>17</v>
      </c>
      <c r="D74" s="6" t="s">
        <v>84</v>
      </c>
      <c r="E74" s="6" t="s">
        <v>85</v>
      </c>
      <c r="F74" s="8">
        <v>20684</v>
      </c>
      <c r="G74" s="130"/>
      <c r="H74" s="137"/>
      <c r="I74" s="78"/>
      <c r="J74" s="76">
        <f t="shared" ref="J74:J137" si="2">I74*16%</f>
        <v>0</v>
      </c>
      <c r="K74" s="75">
        <f t="shared" ref="K74:K137" si="3">I74+J74</f>
        <v>0</v>
      </c>
      <c r="L74" s="29"/>
    </row>
    <row r="75" spans="1:12" ht="20.100000000000001" customHeight="1" x14ac:dyDescent="0.25">
      <c r="A75" s="61">
        <v>67</v>
      </c>
      <c r="B75" s="130"/>
      <c r="C75" s="6" t="s">
        <v>51</v>
      </c>
      <c r="D75" s="6" t="s">
        <v>22</v>
      </c>
      <c r="E75" s="6" t="s">
        <v>86</v>
      </c>
      <c r="F75" s="8">
        <v>9799</v>
      </c>
      <c r="G75" s="130"/>
      <c r="H75" s="137"/>
      <c r="I75" s="78"/>
      <c r="J75" s="76">
        <f t="shared" si="2"/>
        <v>0</v>
      </c>
      <c r="K75" s="75">
        <f t="shared" si="3"/>
        <v>0</v>
      </c>
      <c r="L75" s="29"/>
    </row>
    <row r="76" spans="1:12" ht="20.100000000000001" customHeight="1" x14ac:dyDescent="0.25">
      <c r="A76" s="61">
        <v>68</v>
      </c>
      <c r="B76" s="130"/>
      <c r="C76" s="6" t="s">
        <v>87</v>
      </c>
      <c r="D76" s="6" t="s">
        <v>20</v>
      </c>
      <c r="E76" s="6" t="s">
        <v>88</v>
      </c>
      <c r="F76" s="8">
        <v>33827</v>
      </c>
      <c r="G76" s="130"/>
      <c r="H76" s="137"/>
      <c r="I76" s="78"/>
      <c r="J76" s="76">
        <f t="shared" si="2"/>
        <v>0</v>
      </c>
      <c r="K76" s="75">
        <f t="shared" si="3"/>
        <v>0</v>
      </c>
      <c r="L76" s="29"/>
    </row>
    <row r="77" spans="1:12" ht="20.100000000000001" customHeight="1" x14ac:dyDescent="0.25">
      <c r="A77" s="61">
        <v>69</v>
      </c>
      <c r="B77" s="130"/>
      <c r="C77" s="6" t="s">
        <v>53</v>
      </c>
      <c r="D77" s="6" t="s">
        <v>54</v>
      </c>
      <c r="E77" s="6" t="s">
        <v>89</v>
      </c>
      <c r="F77" s="8">
        <v>11451</v>
      </c>
      <c r="G77" s="130"/>
      <c r="H77" s="137"/>
      <c r="I77" s="78"/>
      <c r="J77" s="76">
        <f t="shared" si="2"/>
        <v>0</v>
      </c>
      <c r="K77" s="75">
        <f t="shared" si="3"/>
        <v>0</v>
      </c>
      <c r="L77" s="29"/>
    </row>
    <row r="78" spans="1:12" ht="20.100000000000001" customHeight="1" x14ac:dyDescent="0.25">
      <c r="A78" s="61">
        <v>70</v>
      </c>
      <c r="B78" s="130"/>
      <c r="C78" s="6" t="s">
        <v>51</v>
      </c>
      <c r="D78" s="6" t="s">
        <v>63</v>
      </c>
      <c r="E78" s="6" t="s">
        <v>90</v>
      </c>
      <c r="F78" s="8">
        <v>23317</v>
      </c>
      <c r="G78" s="130"/>
      <c r="H78" s="137"/>
      <c r="I78" s="78"/>
      <c r="J78" s="76">
        <f t="shared" si="2"/>
        <v>0</v>
      </c>
      <c r="K78" s="75">
        <f t="shared" si="3"/>
        <v>0</v>
      </c>
      <c r="L78" s="29"/>
    </row>
    <row r="79" spans="1:12" ht="20.100000000000001" customHeight="1" x14ac:dyDescent="0.25">
      <c r="A79" s="61">
        <v>71</v>
      </c>
      <c r="B79" s="130"/>
      <c r="C79" s="6" t="s">
        <v>17</v>
      </c>
      <c r="D79" s="6">
        <v>5000</v>
      </c>
      <c r="E79" s="6">
        <v>406088</v>
      </c>
      <c r="F79" s="8">
        <v>57270</v>
      </c>
      <c r="G79" s="130"/>
      <c r="H79" s="137"/>
      <c r="I79" s="78"/>
      <c r="J79" s="76">
        <f t="shared" si="2"/>
        <v>0</v>
      </c>
      <c r="K79" s="75">
        <f t="shared" si="3"/>
        <v>0</v>
      </c>
      <c r="L79" s="29"/>
    </row>
    <row r="80" spans="1:12" ht="20.100000000000001" customHeight="1" x14ac:dyDescent="0.25">
      <c r="A80" s="61">
        <v>72</v>
      </c>
      <c r="B80" s="130"/>
      <c r="C80" s="6" t="s">
        <v>51</v>
      </c>
      <c r="D80" s="6" t="s">
        <v>20</v>
      </c>
      <c r="E80" s="6">
        <v>10149</v>
      </c>
      <c r="F80" s="8" t="s">
        <v>20</v>
      </c>
      <c r="G80" s="130"/>
      <c r="H80" s="137"/>
      <c r="I80" s="78"/>
      <c r="J80" s="76">
        <f t="shared" si="2"/>
        <v>0</v>
      </c>
      <c r="K80" s="75">
        <f t="shared" si="3"/>
        <v>0</v>
      </c>
      <c r="L80" s="29"/>
    </row>
    <row r="81" spans="1:12" ht="20.100000000000001" customHeight="1" x14ac:dyDescent="0.25">
      <c r="A81" s="61">
        <v>73</v>
      </c>
      <c r="B81" s="130"/>
      <c r="C81" s="6" t="s">
        <v>51</v>
      </c>
      <c r="D81" s="6" t="s">
        <v>20</v>
      </c>
      <c r="E81" s="6">
        <v>3230</v>
      </c>
      <c r="F81" s="8">
        <v>47912</v>
      </c>
      <c r="G81" s="130"/>
      <c r="H81" s="137"/>
      <c r="I81" s="78"/>
      <c r="J81" s="76">
        <f t="shared" si="2"/>
        <v>0</v>
      </c>
      <c r="K81" s="75">
        <f t="shared" si="3"/>
        <v>0</v>
      </c>
      <c r="L81" s="29"/>
    </row>
    <row r="82" spans="1:12" ht="20.100000000000001" customHeight="1" x14ac:dyDescent="0.25">
      <c r="A82" s="61">
        <v>74</v>
      </c>
      <c r="B82" s="130"/>
      <c r="C82" s="6" t="s">
        <v>53</v>
      </c>
      <c r="D82" s="6" t="s">
        <v>91</v>
      </c>
      <c r="E82" s="6" t="s">
        <v>92</v>
      </c>
      <c r="F82" s="8" t="s">
        <v>20</v>
      </c>
      <c r="G82" s="130"/>
      <c r="H82" s="137"/>
      <c r="I82" s="78"/>
      <c r="J82" s="76">
        <f t="shared" si="2"/>
        <v>0</v>
      </c>
      <c r="K82" s="75">
        <f t="shared" si="3"/>
        <v>0</v>
      </c>
      <c r="L82" s="29"/>
    </row>
    <row r="83" spans="1:12" ht="20.100000000000001" customHeight="1" x14ac:dyDescent="0.25">
      <c r="A83" s="61">
        <v>75</v>
      </c>
      <c r="B83" s="130"/>
      <c r="C83" s="6" t="s">
        <v>51</v>
      </c>
      <c r="D83" s="6" t="s">
        <v>93</v>
      </c>
      <c r="E83" s="6" t="s">
        <v>94</v>
      </c>
      <c r="F83" s="8">
        <v>10866</v>
      </c>
      <c r="G83" s="130"/>
      <c r="H83" s="137"/>
      <c r="I83" s="78"/>
      <c r="J83" s="76">
        <f t="shared" si="2"/>
        <v>0</v>
      </c>
      <c r="K83" s="75">
        <f t="shared" si="3"/>
        <v>0</v>
      </c>
      <c r="L83" s="29"/>
    </row>
    <row r="84" spans="1:12" ht="20.100000000000001" customHeight="1" x14ac:dyDescent="0.25">
      <c r="A84" s="61">
        <v>76</v>
      </c>
      <c r="B84" s="130"/>
      <c r="C84" s="6" t="s">
        <v>51</v>
      </c>
      <c r="D84" s="6" t="s">
        <v>93</v>
      </c>
      <c r="E84" s="6" t="s">
        <v>95</v>
      </c>
      <c r="F84" s="8">
        <v>51385</v>
      </c>
      <c r="G84" s="130"/>
      <c r="H84" s="137"/>
      <c r="I84" s="78"/>
      <c r="J84" s="76">
        <f t="shared" si="2"/>
        <v>0</v>
      </c>
      <c r="K84" s="75">
        <f t="shared" si="3"/>
        <v>0</v>
      </c>
      <c r="L84" s="29"/>
    </row>
    <row r="85" spans="1:12" ht="20.100000000000001" customHeight="1" x14ac:dyDescent="0.25">
      <c r="A85" s="61">
        <v>77</v>
      </c>
      <c r="B85" s="130"/>
      <c r="C85" s="6" t="s">
        <v>96</v>
      </c>
      <c r="D85" s="6" t="s">
        <v>97</v>
      </c>
      <c r="E85" s="6">
        <v>256630062</v>
      </c>
      <c r="F85" s="8">
        <v>57072</v>
      </c>
      <c r="G85" s="130"/>
      <c r="H85" s="137"/>
      <c r="I85" s="78"/>
      <c r="J85" s="76">
        <f t="shared" si="2"/>
        <v>0</v>
      </c>
      <c r="K85" s="75">
        <f t="shared" si="3"/>
        <v>0</v>
      </c>
      <c r="L85" s="29"/>
    </row>
    <row r="86" spans="1:12" ht="20.100000000000001" customHeight="1" x14ac:dyDescent="0.25">
      <c r="A86" s="61">
        <v>78</v>
      </c>
      <c r="B86" s="130"/>
      <c r="C86" s="6" t="s">
        <v>96</v>
      </c>
      <c r="D86" s="6" t="s">
        <v>98</v>
      </c>
      <c r="E86" s="6">
        <v>256660297</v>
      </c>
      <c r="F86" s="8">
        <v>57063</v>
      </c>
      <c r="G86" s="130"/>
      <c r="H86" s="137"/>
      <c r="I86" s="78"/>
      <c r="J86" s="76">
        <f t="shared" si="2"/>
        <v>0</v>
      </c>
      <c r="K86" s="75">
        <f t="shared" si="3"/>
        <v>0</v>
      </c>
      <c r="L86" s="29"/>
    </row>
    <row r="87" spans="1:12" ht="20.100000000000001" customHeight="1" x14ac:dyDescent="0.25">
      <c r="A87" s="61">
        <v>79</v>
      </c>
      <c r="B87" s="130"/>
      <c r="C87" s="6" t="s">
        <v>96</v>
      </c>
      <c r="D87" s="6" t="s">
        <v>99</v>
      </c>
      <c r="E87" s="6">
        <v>256650124</v>
      </c>
      <c r="F87" s="8">
        <v>57081</v>
      </c>
      <c r="G87" s="130"/>
      <c r="H87" s="137"/>
      <c r="I87" s="78"/>
      <c r="J87" s="76">
        <f t="shared" si="2"/>
        <v>0</v>
      </c>
      <c r="K87" s="75">
        <f t="shared" si="3"/>
        <v>0</v>
      </c>
      <c r="L87" s="29"/>
    </row>
    <row r="88" spans="1:12" ht="20.100000000000001" customHeight="1" x14ac:dyDescent="0.25">
      <c r="A88" s="61">
        <v>80</v>
      </c>
      <c r="B88" s="130"/>
      <c r="C88" s="6" t="s">
        <v>53</v>
      </c>
      <c r="D88" s="6" t="s">
        <v>20</v>
      </c>
      <c r="E88" s="6">
        <v>4769818</v>
      </c>
      <c r="F88" s="8">
        <v>51258</v>
      </c>
      <c r="G88" s="130"/>
      <c r="H88" s="137"/>
      <c r="I88" s="78"/>
      <c r="J88" s="76">
        <f t="shared" si="2"/>
        <v>0</v>
      </c>
      <c r="K88" s="75">
        <f t="shared" si="3"/>
        <v>0</v>
      </c>
      <c r="L88" s="29"/>
    </row>
    <row r="89" spans="1:12" ht="20.100000000000001" customHeight="1" x14ac:dyDescent="0.25">
      <c r="A89" s="61">
        <v>81</v>
      </c>
      <c r="B89" s="130"/>
      <c r="C89" s="6" t="s">
        <v>12</v>
      </c>
      <c r="D89" s="6" t="s">
        <v>13</v>
      </c>
      <c r="E89" s="6" t="s">
        <v>100</v>
      </c>
      <c r="F89" s="8" t="s">
        <v>20</v>
      </c>
      <c r="G89" s="130"/>
      <c r="H89" s="137"/>
      <c r="I89" s="78"/>
      <c r="J89" s="76">
        <f t="shared" si="2"/>
        <v>0</v>
      </c>
      <c r="K89" s="75">
        <f t="shared" si="3"/>
        <v>0</v>
      </c>
      <c r="L89" s="29"/>
    </row>
    <row r="90" spans="1:12" ht="20.100000000000001" customHeight="1" x14ac:dyDescent="0.25">
      <c r="A90" s="61">
        <v>82</v>
      </c>
      <c r="B90" s="130"/>
      <c r="C90" s="6" t="s">
        <v>12</v>
      </c>
      <c r="D90" s="6" t="s">
        <v>13</v>
      </c>
      <c r="E90" s="6">
        <v>256640131</v>
      </c>
      <c r="F90" s="8">
        <v>57075</v>
      </c>
      <c r="G90" s="130"/>
      <c r="H90" s="137"/>
      <c r="I90" s="78"/>
      <c r="J90" s="76">
        <f t="shared" si="2"/>
        <v>0</v>
      </c>
      <c r="K90" s="75">
        <f t="shared" si="3"/>
        <v>0</v>
      </c>
      <c r="L90" s="29"/>
    </row>
    <row r="91" spans="1:12" ht="20.100000000000001" customHeight="1" x14ac:dyDescent="0.25">
      <c r="A91" s="61">
        <v>83</v>
      </c>
      <c r="B91" s="130"/>
      <c r="C91" s="6" t="s">
        <v>114</v>
      </c>
      <c r="D91" s="6" t="s">
        <v>146</v>
      </c>
      <c r="E91" s="6" t="s">
        <v>147</v>
      </c>
      <c r="F91" s="6">
        <v>58155</v>
      </c>
      <c r="G91" s="130"/>
      <c r="H91" s="137"/>
      <c r="I91" s="78"/>
      <c r="J91" s="76">
        <f t="shared" si="2"/>
        <v>0</v>
      </c>
      <c r="K91" s="75">
        <f t="shared" si="3"/>
        <v>0</v>
      </c>
      <c r="L91" s="29"/>
    </row>
    <row r="92" spans="1:12" ht="20.100000000000001" customHeight="1" x14ac:dyDescent="0.25">
      <c r="A92" s="61">
        <v>84</v>
      </c>
      <c r="B92" s="130"/>
      <c r="C92" s="6" t="s">
        <v>17</v>
      </c>
      <c r="D92" s="6" t="s">
        <v>148</v>
      </c>
      <c r="E92" s="6" t="s">
        <v>149</v>
      </c>
      <c r="F92" s="6">
        <v>33828</v>
      </c>
      <c r="G92" s="130"/>
      <c r="H92" s="137"/>
      <c r="I92" s="78"/>
      <c r="J92" s="76">
        <f t="shared" si="2"/>
        <v>0</v>
      </c>
      <c r="K92" s="75">
        <f t="shared" si="3"/>
        <v>0</v>
      </c>
      <c r="L92" s="29"/>
    </row>
    <row r="93" spans="1:12" ht="20.100000000000001" customHeight="1" x14ac:dyDescent="0.25">
      <c r="A93" s="61">
        <v>85</v>
      </c>
      <c r="B93" s="130"/>
      <c r="C93" s="6" t="s">
        <v>96</v>
      </c>
      <c r="D93" s="6" t="s">
        <v>98</v>
      </c>
      <c r="E93" s="6">
        <v>256660303</v>
      </c>
      <c r="F93" s="6">
        <v>57065</v>
      </c>
      <c r="G93" s="130"/>
      <c r="H93" s="137"/>
      <c r="I93" s="78"/>
      <c r="J93" s="76">
        <f t="shared" si="2"/>
        <v>0</v>
      </c>
      <c r="K93" s="75">
        <f t="shared" si="3"/>
        <v>0</v>
      </c>
      <c r="L93" s="29"/>
    </row>
    <row r="94" spans="1:12" ht="20.100000000000001" customHeight="1" x14ac:dyDescent="0.25">
      <c r="A94" s="61">
        <v>86</v>
      </c>
      <c r="B94" s="130"/>
      <c r="C94" s="6" t="s">
        <v>12</v>
      </c>
      <c r="D94" s="6" t="s">
        <v>150</v>
      </c>
      <c r="E94" s="6" t="s">
        <v>151</v>
      </c>
      <c r="F94" s="6">
        <v>57272</v>
      </c>
      <c r="G94" s="130"/>
      <c r="H94" s="137"/>
      <c r="I94" s="78"/>
      <c r="J94" s="76">
        <f t="shared" si="2"/>
        <v>0</v>
      </c>
      <c r="K94" s="75">
        <f t="shared" si="3"/>
        <v>0</v>
      </c>
      <c r="L94" s="29"/>
    </row>
    <row r="95" spans="1:12" ht="20.100000000000001" customHeight="1" x14ac:dyDescent="0.25">
      <c r="A95" s="61">
        <v>87</v>
      </c>
      <c r="B95" s="130"/>
      <c r="C95" s="6" t="s">
        <v>108</v>
      </c>
      <c r="D95" s="6" t="s">
        <v>152</v>
      </c>
      <c r="E95" s="6" t="s">
        <v>153</v>
      </c>
      <c r="F95" s="6">
        <v>13628</v>
      </c>
      <c r="G95" s="130"/>
      <c r="H95" s="137"/>
      <c r="I95" s="78"/>
      <c r="J95" s="76">
        <f t="shared" si="2"/>
        <v>0</v>
      </c>
      <c r="K95" s="75">
        <f t="shared" si="3"/>
        <v>0</v>
      </c>
      <c r="L95" s="29"/>
    </row>
    <row r="96" spans="1:12" ht="20.100000000000001" customHeight="1" x14ac:dyDescent="0.25">
      <c r="A96" s="61">
        <v>88</v>
      </c>
      <c r="B96" s="130"/>
      <c r="C96" s="6" t="s">
        <v>108</v>
      </c>
      <c r="D96" s="6" t="s">
        <v>150</v>
      </c>
      <c r="E96" s="6" t="s">
        <v>154</v>
      </c>
      <c r="F96" s="6" t="s">
        <v>20</v>
      </c>
      <c r="G96" s="130"/>
      <c r="H96" s="137"/>
      <c r="I96" s="78"/>
      <c r="J96" s="76">
        <f t="shared" si="2"/>
        <v>0</v>
      </c>
      <c r="K96" s="75">
        <f t="shared" si="3"/>
        <v>0</v>
      </c>
      <c r="L96" s="29"/>
    </row>
    <row r="97" spans="1:12" ht="20.100000000000001" customHeight="1" x14ac:dyDescent="0.25">
      <c r="A97" s="61">
        <v>89</v>
      </c>
      <c r="B97" s="130"/>
      <c r="C97" s="6" t="s">
        <v>53</v>
      </c>
      <c r="D97" s="6" t="s">
        <v>148</v>
      </c>
      <c r="E97" s="6">
        <v>326373</v>
      </c>
      <c r="F97" s="6">
        <v>13632</v>
      </c>
      <c r="G97" s="130"/>
      <c r="H97" s="137"/>
      <c r="I97" s="78"/>
      <c r="J97" s="76">
        <f t="shared" si="2"/>
        <v>0</v>
      </c>
      <c r="K97" s="75">
        <f t="shared" si="3"/>
        <v>0</v>
      </c>
      <c r="L97" s="29"/>
    </row>
    <row r="98" spans="1:12" ht="20.100000000000001" customHeight="1" x14ac:dyDescent="0.25">
      <c r="A98" s="61">
        <v>90</v>
      </c>
      <c r="B98" s="130"/>
      <c r="C98" s="6" t="s">
        <v>17</v>
      </c>
      <c r="D98" s="6">
        <v>5000</v>
      </c>
      <c r="E98" s="6" t="s">
        <v>155</v>
      </c>
      <c r="F98" s="6">
        <v>22021</v>
      </c>
      <c r="G98" s="130"/>
      <c r="H98" s="137"/>
      <c r="I98" s="78"/>
      <c r="J98" s="76">
        <f t="shared" si="2"/>
        <v>0</v>
      </c>
      <c r="K98" s="75">
        <f t="shared" si="3"/>
        <v>0</v>
      </c>
      <c r="L98" s="29"/>
    </row>
    <row r="99" spans="1:12" ht="20.100000000000001" customHeight="1" x14ac:dyDescent="0.25">
      <c r="A99" s="61">
        <v>91</v>
      </c>
      <c r="B99" s="130"/>
      <c r="C99" s="6" t="s">
        <v>87</v>
      </c>
      <c r="D99" s="6" t="s">
        <v>156</v>
      </c>
      <c r="E99" s="6">
        <v>9003385</v>
      </c>
      <c r="F99" s="6" t="s">
        <v>20</v>
      </c>
      <c r="G99" s="130"/>
      <c r="H99" s="137"/>
      <c r="I99" s="78"/>
      <c r="J99" s="76">
        <f t="shared" si="2"/>
        <v>0</v>
      </c>
      <c r="K99" s="75">
        <f t="shared" si="3"/>
        <v>0</v>
      </c>
      <c r="L99" s="29"/>
    </row>
    <row r="100" spans="1:12" ht="20.100000000000001" customHeight="1" thickBot="1" x14ac:dyDescent="0.3">
      <c r="A100" s="61">
        <v>92</v>
      </c>
      <c r="B100" s="131"/>
      <c r="C100" s="12" t="s">
        <v>87</v>
      </c>
      <c r="D100" s="12" t="s">
        <v>148</v>
      </c>
      <c r="E100" s="12">
        <v>9038169</v>
      </c>
      <c r="F100" s="12">
        <v>51387</v>
      </c>
      <c r="G100" s="131"/>
      <c r="H100" s="137"/>
      <c r="I100" s="78"/>
      <c r="J100" s="76">
        <f t="shared" si="2"/>
        <v>0</v>
      </c>
      <c r="K100" s="75">
        <f t="shared" si="3"/>
        <v>0</v>
      </c>
      <c r="L100" s="29"/>
    </row>
    <row r="101" spans="1:12" ht="20.100000000000001" customHeight="1" x14ac:dyDescent="0.25">
      <c r="A101" s="61">
        <v>93</v>
      </c>
      <c r="B101" s="135" t="s">
        <v>200</v>
      </c>
      <c r="C101" s="39" t="s">
        <v>17</v>
      </c>
      <c r="D101" s="39" t="s">
        <v>150</v>
      </c>
      <c r="E101" s="39">
        <v>533527</v>
      </c>
      <c r="F101" s="39">
        <v>47913</v>
      </c>
      <c r="G101" s="135" t="s">
        <v>193</v>
      </c>
      <c r="H101" s="137"/>
      <c r="I101" s="78"/>
      <c r="J101" s="76">
        <f t="shared" si="2"/>
        <v>0</v>
      </c>
      <c r="K101" s="75">
        <f t="shared" si="3"/>
        <v>0</v>
      </c>
      <c r="L101" s="29"/>
    </row>
    <row r="102" spans="1:12" ht="20.100000000000001" customHeight="1" x14ac:dyDescent="0.25">
      <c r="A102" s="61">
        <v>94</v>
      </c>
      <c r="B102" s="130"/>
      <c r="C102" s="6" t="s">
        <v>17</v>
      </c>
      <c r="D102" s="6" t="s">
        <v>157</v>
      </c>
      <c r="E102" s="6" t="s">
        <v>158</v>
      </c>
      <c r="F102" s="6">
        <v>57269</v>
      </c>
      <c r="G102" s="130"/>
      <c r="H102" s="137"/>
      <c r="I102" s="78"/>
      <c r="J102" s="76">
        <f t="shared" si="2"/>
        <v>0</v>
      </c>
      <c r="K102" s="75">
        <f t="shared" si="3"/>
        <v>0</v>
      </c>
      <c r="L102" s="29"/>
    </row>
    <row r="103" spans="1:12" ht="20.100000000000001" customHeight="1" x14ac:dyDescent="0.25">
      <c r="A103" s="61">
        <v>95</v>
      </c>
      <c r="B103" s="130"/>
      <c r="C103" s="6" t="s">
        <v>51</v>
      </c>
      <c r="D103" s="6" t="s">
        <v>156</v>
      </c>
      <c r="E103" s="6" t="s">
        <v>159</v>
      </c>
      <c r="F103" s="6">
        <v>47561</v>
      </c>
      <c r="G103" s="130"/>
      <c r="H103" s="137"/>
      <c r="I103" s="78"/>
      <c r="J103" s="76">
        <f t="shared" si="2"/>
        <v>0</v>
      </c>
      <c r="K103" s="75">
        <f t="shared" si="3"/>
        <v>0</v>
      </c>
      <c r="L103" s="29"/>
    </row>
    <row r="104" spans="1:12" ht="20.100000000000001" customHeight="1" x14ac:dyDescent="0.25">
      <c r="A104" s="61">
        <v>96</v>
      </c>
      <c r="B104" s="130"/>
      <c r="C104" s="6" t="s">
        <v>87</v>
      </c>
      <c r="D104" s="6" t="s">
        <v>157</v>
      </c>
      <c r="E104" s="6">
        <v>9039089</v>
      </c>
      <c r="F104" s="6">
        <v>51388</v>
      </c>
      <c r="G104" s="130"/>
      <c r="H104" s="137"/>
      <c r="I104" s="78"/>
      <c r="J104" s="76">
        <f t="shared" si="2"/>
        <v>0</v>
      </c>
      <c r="K104" s="75">
        <f t="shared" si="3"/>
        <v>0</v>
      </c>
      <c r="L104" s="29"/>
    </row>
    <row r="105" spans="1:12" ht="20.100000000000001" customHeight="1" x14ac:dyDescent="0.25">
      <c r="A105" s="61">
        <v>97</v>
      </c>
      <c r="B105" s="130"/>
      <c r="C105" s="6" t="s">
        <v>51</v>
      </c>
      <c r="D105" s="6" t="s">
        <v>160</v>
      </c>
      <c r="E105" s="6">
        <v>10059</v>
      </c>
      <c r="F105" s="6" t="s">
        <v>20</v>
      </c>
      <c r="G105" s="130"/>
      <c r="H105" s="137"/>
      <c r="I105" s="78"/>
      <c r="J105" s="76">
        <f t="shared" si="2"/>
        <v>0</v>
      </c>
      <c r="K105" s="75">
        <f t="shared" si="3"/>
        <v>0</v>
      </c>
      <c r="L105" s="29"/>
    </row>
    <row r="106" spans="1:12" ht="20.100000000000001" customHeight="1" x14ac:dyDescent="0.25">
      <c r="A106" s="61">
        <v>98</v>
      </c>
      <c r="B106" s="130"/>
      <c r="C106" s="6" t="s">
        <v>51</v>
      </c>
      <c r="D106" s="6">
        <v>4500</v>
      </c>
      <c r="E106" s="6" t="s">
        <v>168</v>
      </c>
      <c r="F106" s="6">
        <v>22933</v>
      </c>
      <c r="G106" s="130"/>
      <c r="H106" s="137"/>
      <c r="I106" s="78"/>
      <c r="J106" s="76">
        <f t="shared" si="2"/>
        <v>0</v>
      </c>
      <c r="K106" s="75">
        <f t="shared" si="3"/>
        <v>0</v>
      </c>
      <c r="L106" s="29"/>
    </row>
    <row r="107" spans="1:12" ht="20.100000000000001" customHeight="1" x14ac:dyDescent="0.25">
      <c r="A107" s="61">
        <v>99</v>
      </c>
      <c r="B107" s="130"/>
      <c r="C107" s="6" t="s">
        <v>21</v>
      </c>
      <c r="D107" s="6" t="s">
        <v>169</v>
      </c>
      <c r="E107" s="6" t="s">
        <v>170</v>
      </c>
      <c r="F107" s="6">
        <v>55876</v>
      </c>
      <c r="G107" s="130"/>
      <c r="H107" s="137"/>
      <c r="I107" s="78"/>
      <c r="J107" s="76">
        <f t="shared" si="2"/>
        <v>0</v>
      </c>
      <c r="K107" s="75">
        <f t="shared" si="3"/>
        <v>0</v>
      </c>
      <c r="L107" s="29"/>
    </row>
    <row r="108" spans="1:12" ht="20.100000000000001" customHeight="1" x14ac:dyDescent="0.25">
      <c r="A108" s="61">
        <v>100</v>
      </c>
      <c r="B108" s="130"/>
      <c r="C108" s="6" t="s">
        <v>21</v>
      </c>
      <c r="D108" s="6" t="s">
        <v>171</v>
      </c>
      <c r="E108" s="6" t="s">
        <v>172</v>
      </c>
      <c r="F108" s="6">
        <v>55877</v>
      </c>
      <c r="G108" s="130"/>
      <c r="H108" s="137"/>
      <c r="I108" s="78"/>
      <c r="J108" s="76">
        <f t="shared" si="2"/>
        <v>0</v>
      </c>
      <c r="K108" s="75">
        <f t="shared" si="3"/>
        <v>0</v>
      </c>
      <c r="L108" s="29"/>
    </row>
    <row r="109" spans="1:12" ht="20.100000000000001" customHeight="1" x14ac:dyDescent="0.25">
      <c r="A109" s="61">
        <v>101</v>
      </c>
      <c r="B109" s="130"/>
      <c r="C109" s="6" t="s">
        <v>12</v>
      </c>
      <c r="D109" s="6" t="s">
        <v>173</v>
      </c>
      <c r="E109" s="6" t="s">
        <v>174</v>
      </c>
      <c r="F109" s="6" t="s">
        <v>20</v>
      </c>
      <c r="G109" s="130"/>
      <c r="H109" s="137"/>
      <c r="I109" s="78"/>
      <c r="J109" s="76">
        <f t="shared" si="2"/>
        <v>0</v>
      </c>
      <c r="K109" s="75">
        <f t="shared" si="3"/>
        <v>0</v>
      </c>
      <c r="L109" s="29"/>
    </row>
    <row r="110" spans="1:12" ht="20.100000000000001" customHeight="1" x14ac:dyDescent="0.25">
      <c r="A110" s="61">
        <v>102</v>
      </c>
      <c r="B110" s="130"/>
      <c r="C110" s="6" t="s">
        <v>12</v>
      </c>
      <c r="D110" s="6" t="s">
        <v>13</v>
      </c>
      <c r="E110" s="6" t="s">
        <v>101</v>
      </c>
      <c r="F110" s="8">
        <v>4757</v>
      </c>
      <c r="G110" s="148"/>
      <c r="H110" s="137"/>
      <c r="I110" s="78"/>
      <c r="J110" s="76">
        <f t="shared" si="2"/>
        <v>0</v>
      </c>
      <c r="K110" s="75">
        <f t="shared" si="3"/>
        <v>0</v>
      </c>
      <c r="L110" s="29"/>
    </row>
    <row r="111" spans="1:12" ht="20.100000000000001" customHeight="1" x14ac:dyDescent="0.25">
      <c r="A111" s="61">
        <v>103</v>
      </c>
      <c r="B111" s="130"/>
      <c r="C111" s="6" t="s">
        <v>87</v>
      </c>
      <c r="D111" s="6" t="s">
        <v>20</v>
      </c>
      <c r="E111" s="6">
        <v>8076523</v>
      </c>
      <c r="F111" s="8">
        <v>52495</v>
      </c>
      <c r="G111" s="129" t="s">
        <v>194</v>
      </c>
      <c r="H111" s="137"/>
      <c r="I111" s="78"/>
      <c r="J111" s="76">
        <f t="shared" si="2"/>
        <v>0</v>
      </c>
      <c r="K111" s="75">
        <f t="shared" si="3"/>
        <v>0</v>
      </c>
      <c r="L111" s="29"/>
    </row>
    <row r="112" spans="1:12" ht="20.100000000000001" customHeight="1" x14ac:dyDescent="0.25">
      <c r="A112" s="61">
        <v>104</v>
      </c>
      <c r="B112" s="130"/>
      <c r="C112" s="6" t="s">
        <v>17</v>
      </c>
      <c r="D112" s="6" t="s">
        <v>102</v>
      </c>
      <c r="E112" s="6" t="s">
        <v>103</v>
      </c>
      <c r="F112" s="8">
        <v>17463</v>
      </c>
      <c r="G112" s="130"/>
      <c r="H112" s="137"/>
      <c r="I112" s="78"/>
      <c r="J112" s="76">
        <f t="shared" si="2"/>
        <v>0</v>
      </c>
      <c r="K112" s="75">
        <f t="shared" si="3"/>
        <v>0</v>
      </c>
      <c r="L112" s="29"/>
    </row>
    <row r="113" spans="1:12" ht="20.100000000000001" customHeight="1" x14ac:dyDescent="0.25">
      <c r="A113" s="61">
        <v>105</v>
      </c>
      <c r="B113" s="130"/>
      <c r="C113" s="6" t="s">
        <v>104</v>
      </c>
      <c r="D113" s="6" t="s">
        <v>105</v>
      </c>
      <c r="E113" s="6" t="s">
        <v>106</v>
      </c>
      <c r="F113" s="8" t="s">
        <v>20</v>
      </c>
      <c r="G113" s="130"/>
      <c r="H113" s="137"/>
      <c r="I113" s="78"/>
      <c r="J113" s="76">
        <f t="shared" si="2"/>
        <v>0</v>
      </c>
      <c r="K113" s="75">
        <f t="shared" si="3"/>
        <v>0</v>
      </c>
      <c r="L113" s="29"/>
    </row>
    <row r="114" spans="1:12" ht="20.100000000000001" customHeight="1" x14ac:dyDescent="0.25">
      <c r="A114" s="61">
        <v>106</v>
      </c>
      <c r="B114" s="130"/>
      <c r="C114" s="6" t="s">
        <v>51</v>
      </c>
      <c r="D114" s="6">
        <v>4173</v>
      </c>
      <c r="E114" s="6" t="s">
        <v>107</v>
      </c>
      <c r="F114" s="8">
        <v>12299</v>
      </c>
      <c r="G114" s="130"/>
      <c r="H114" s="137"/>
      <c r="I114" s="78"/>
      <c r="J114" s="76">
        <f t="shared" si="2"/>
        <v>0</v>
      </c>
      <c r="K114" s="75">
        <f t="shared" si="3"/>
        <v>0</v>
      </c>
      <c r="L114" s="29"/>
    </row>
    <row r="115" spans="1:12" ht="20.100000000000001" customHeight="1" x14ac:dyDescent="0.25">
      <c r="A115" s="61">
        <v>107</v>
      </c>
      <c r="B115" s="130"/>
      <c r="C115" s="6" t="s">
        <v>108</v>
      </c>
      <c r="D115" s="6" t="s">
        <v>109</v>
      </c>
      <c r="E115" s="6" t="s">
        <v>110</v>
      </c>
      <c r="F115" s="8">
        <v>10838</v>
      </c>
      <c r="G115" s="130"/>
      <c r="H115" s="137"/>
      <c r="I115" s="78"/>
      <c r="J115" s="76">
        <f t="shared" si="2"/>
        <v>0</v>
      </c>
      <c r="K115" s="75">
        <f t="shared" si="3"/>
        <v>0</v>
      </c>
      <c r="L115" s="29"/>
    </row>
    <row r="116" spans="1:12" ht="20.100000000000001" customHeight="1" x14ac:dyDescent="0.25">
      <c r="A116" s="61">
        <v>108</v>
      </c>
      <c r="B116" s="130"/>
      <c r="C116" s="6" t="s">
        <v>87</v>
      </c>
      <c r="D116" s="6" t="s">
        <v>20</v>
      </c>
      <c r="E116" s="6">
        <v>8076527</v>
      </c>
      <c r="F116" s="8">
        <v>53086</v>
      </c>
      <c r="G116" s="130"/>
      <c r="H116" s="137"/>
      <c r="I116" s="78"/>
      <c r="J116" s="76">
        <f t="shared" si="2"/>
        <v>0</v>
      </c>
      <c r="K116" s="75">
        <f t="shared" si="3"/>
        <v>0</v>
      </c>
      <c r="L116" s="29"/>
    </row>
    <row r="117" spans="1:12" ht="20.100000000000001" customHeight="1" x14ac:dyDescent="0.25">
      <c r="A117" s="61">
        <v>109</v>
      </c>
      <c r="B117" s="130"/>
      <c r="C117" s="6" t="s">
        <v>87</v>
      </c>
      <c r="D117" s="6" t="s">
        <v>20</v>
      </c>
      <c r="E117" s="6">
        <v>8076748</v>
      </c>
      <c r="F117" s="8">
        <v>53089</v>
      </c>
      <c r="G117" s="130"/>
      <c r="H117" s="137"/>
      <c r="I117" s="78"/>
      <c r="J117" s="76">
        <f t="shared" si="2"/>
        <v>0</v>
      </c>
      <c r="K117" s="75">
        <f t="shared" si="3"/>
        <v>0</v>
      </c>
      <c r="L117" s="29"/>
    </row>
    <row r="118" spans="1:12" ht="20.100000000000001" customHeight="1" x14ac:dyDescent="0.25">
      <c r="A118" s="61">
        <v>110</v>
      </c>
      <c r="B118" s="130"/>
      <c r="C118" s="6" t="s">
        <v>53</v>
      </c>
      <c r="D118" s="6" t="s">
        <v>20</v>
      </c>
      <c r="E118" s="6">
        <v>62488</v>
      </c>
      <c r="F118" s="8">
        <v>21037</v>
      </c>
      <c r="G118" s="130"/>
      <c r="H118" s="137"/>
      <c r="I118" s="78"/>
      <c r="J118" s="76">
        <f t="shared" si="2"/>
        <v>0</v>
      </c>
      <c r="K118" s="75">
        <f t="shared" si="3"/>
        <v>0</v>
      </c>
      <c r="L118" s="29"/>
    </row>
    <row r="119" spans="1:12" ht="20.100000000000001" customHeight="1" x14ac:dyDescent="0.25">
      <c r="A119" s="61">
        <v>111</v>
      </c>
      <c r="B119" s="130"/>
      <c r="C119" s="6" t="s">
        <v>51</v>
      </c>
      <c r="D119" s="6">
        <v>4027</v>
      </c>
      <c r="E119" s="6" t="s">
        <v>111</v>
      </c>
      <c r="F119" s="8">
        <v>23061</v>
      </c>
      <c r="G119" s="130"/>
      <c r="H119" s="137"/>
      <c r="I119" s="78"/>
      <c r="J119" s="76">
        <f t="shared" si="2"/>
        <v>0</v>
      </c>
      <c r="K119" s="75">
        <f t="shared" si="3"/>
        <v>0</v>
      </c>
      <c r="L119" s="29"/>
    </row>
    <row r="120" spans="1:12" ht="20.100000000000001" customHeight="1" x14ac:dyDescent="0.25">
      <c r="A120" s="61">
        <v>112</v>
      </c>
      <c r="B120" s="130"/>
      <c r="C120" s="6" t="s">
        <v>108</v>
      </c>
      <c r="D120" s="6" t="s">
        <v>112</v>
      </c>
      <c r="E120" s="6" t="s">
        <v>113</v>
      </c>
      <c r="F120" s="8" t="s">
        <v>20</v>
      </c>
      <c r="G120" s="130"/>
      <c r="H120" s="137"/>
      <c r="I120" s="78"/>
      <c r="J120" s="76">
        <f t="shared" si="2"/>
        <v>0</v>
      </c>
      <c r="K120" s="75">
        <f t="shared" si="3"/>
        <v>0</v>
      </c>
      <c r="L120" s="29"/>
    </row>
    <row r="121" spans="1:12" ht="20.100000000000001" customHeight="1" x14ac:dyDescent="0.25">
      <c r="A121" s="61">
        <v>113</v>
      </c>
      <c r="B121" s="130"/>
      <c r="C121" s="6" t="s">
        <v>51</v>
      </c>
      <c r="D121" s="6" t="s">
        <v>114</v>
      </c>
      <c r="E121" s="6" t="s">
        <v>115</v>
      </c>
      <c r="F121" s="8">
        <v>12301</v>
      </c>
      <c r="G121" s="130"/>
      <c r="H121" s="137"/>
      <c r="I121" s="78"/>
      <c r="J121" s="76">
        <f t="shared" si="2"/>
        <v>0</v>
      </c>
      <c r="K121" s="75">
        <f t="shared" si="3"/>
        <v>0</v>
      </c>
      <c r="L121" s="29"/>
    </row>
    <row r="122" spans="1:12" ht="20.100000000000001" customHeight="1" x14ac:dyDescent="0.25">
      <c r="A122" s="61">
        <v>114</v>
      </c>
      <c r="B122" s="130"/>
      <c r="C122" s="6" t="s">
        <v>87</v>
      </c>
      <c r="D122" s="6" t="s">
        <v>20</v>
      </c>
      <c r="E122" s="6">
        <v>8076522</v>
      </c>
      <c r="F122" s="8">
        <v>53088</v>
      </c>
      <c r="G122" s="130"/>
      <c r="H122" s="137"/>
      <c r="I122" s="78"/>
      <c r="J122" s="76">
        <f t="shared" si="2"/>
        <v>0</v>
      </c>
      <c r="K122" s="75">
        <f t="shared" si="3"/>
        <v>0</v>
      </c>
      <c r="L122" s="29"/>
    </row>
    <row r="123" spans="1:12" ht="20.100000000000001" customHeight="1" x14ac:dyDescent="0.25">
      <c r="A123" s="61">
        <v>115</v>
      </c>
      <c r="B123" s="130"/>
      <c r="C123" s="6" t="s">
        <v>17</v>
      </c>
      <c r="D123" s="6" t="s">
        <v>102</v>
      </c>
      <c r="E123" s="6" t="s">
        <v>116</v>
      </c>
      <c r="F123" s="8">
        <v>13811</v>
      </c>
      <c r="G123" s="130"/>
      <c r="H123" s="137"/>
      <c r="I123" s="78"/>
      <c r="J123" s="76">
        <f t="shared" si="2"/>
        <v>0</v>
      </c>
      <c r="K123" s="75">
        <f t="shared" si="3"/>
        <v>0</v>
      </c>
      <c r="L123" s="29"/>
    </row>
    <row r="124" spans="1:12" ht="20.100000000000001" customHeight="1" x14ac:dyDescent="0.25">
      <c r="A124" s="61">
        <v>116</v>
      </c>
      <c r="B124" s="130"/>
      <c r="C124" s="6" t="s">
        <v>87</v>
      </c>
      <c r="D124" s="6" t="s">
        <v>20</v>
      </c>
      <c r="E124" s="6">
        <v>8076747</v>
      </c>
      <c r="F124" s="8">
        <v>53090</v>
      </c>
      <c r="G124" s="130"/>
      <c r="H124" s="137"/>
      <c r="I124" s="78"/>
      <c r="J124" s="76">
        <f t="shared" si="2"/>
        <v>0</v>
      </c>
      <c r="K124" s="75">
        <f t="shared" si="3"/>
        <v>0</v>
      </c>
      <c r="L124" s="29"/>
    </row>
    <row r="125" spans="1:12" ht="20.100000000000001" customHeight="1" x14ac:dyDescent="0.25">
      <c r="A125" s="61">
        <v>117</v>
      </c>
      <c r="B125" s="130"/>
      <c r="C125" s="6" t="s">
        <v>87</v>
      </c>
      <c r="D125" s="6" t="s">
        <v>20</v>
      </c>
      <c r="E125" s="6">
        <v>9079097</v>
      </c>
      <c r="F125" s="8">
        <v>53092</v>
      </c>
      <c r="G125" s="130"/>
      <c r="H125" s="137"/>
      <c r="I125" s="78"/>
      <c r="J125" s="76">
        <f t="shared" si="2"/>
        <v>0</v>
      </c>
      <c r="K125" s="75">
        <f t="shared" si="3"/>
        <v>0</v>
      </c>
      <c r="L125" s="29"/>
    </row>
    <row r="126" spans="1:12" ht="20.100000000000001" customHeight="1" x14ac:dyDescent="0.25">
      <c r="A126" s="61">
        <v>118</v>
      </c>
      <c r="B126" s="130"/>
      <c r="C126" s="6" t="s">
        <v>87</v>
      </c>
      <c r="D126" s="6" t="s">
        <v>20</v>
      </c>
      <c r="E126" s="6">
        <v>9003461</v>
      </c>
      <c r="F126" s="8">
        <v>53085</v>
      </c>
      <c r="G126" s="130"/>
      <c r="H126" s="137"/>
      <c r="I126" s="78"/>
      <c r="J126" s="76">
        <f t="shared" si="2"/>
        <v>0</v>
      </c>
      <c r="K126" s="75">
        <f t="shared" si="3"/>
        <v>0</v>
      </c>
      <c r="L126" s="29"/>
    </row>
    <row r="127" spans="1:12" ht="20.100000000000001" customHeight="1" x14ac:dyDescent="0.25">
      <c r="A127" s="61">
        <v>119</v>
      </c>
      <c r="B127" s="130"/>
      <c r="C127" s="6" t="s">
        <v>87</v>
      </c>
      <c r="D127" s="6" t="s">
        <v>20</v>
      </c>
      <c r="E127" s="6">
        <v>8076746</v>
      </c>
      <c r="F127" s="6">
        <v>52496</v>
      </c>
      <c r="G127" s="130"/>
      <c r="H127" s="137"/>
      <c r="I127" s="78"/>
      <c r="J127" s="76">
        <f t="shared" si="2"/>
        <v>0</v>
      </c>
      <c r="K127" s="75">
        <f t="shared" si="3"/>
        <v>0</v>
      </c>
      <c r="L127" s="29"/>
    </row>
    <row r="128" spans="1:12" ht="20.100000000000001" customHeight="1" x14ac:dyDescent="0.25">
      <c r="A128" s="61">
        <v>120</v>
      </c>
      <c r="B128" s="130"/>
      <c r="C128" s="6" t="s">
        <v>108</v>
      </c>
      <c r="D128" s="6" t="s">
        <v>109</v>
      </c>
      <c r="E128" s="6" t="s">
        <v>161</v>
      </c>
      <c r="F128" s="6">
        <v>10837</v>
      </c>
      <c r="G128" s="130"/>
      <c r="H128" s="137"/>
      <c r="I128" s="78"/>
      <c r="J128" s="76">
        <f t="shared" si="2"/>
        <v>0</v>
      </c>
      <c r="K128" s="75">
        <f t="shared" si="3"/>
        <v>0</v>
      </c>
      <c r="L128" s="29"/>
    </row>
    <row r="129" spans="1:12" ht="20.100000000000001" customHeight="1" x14ac:dyDescent="0.25">
      <c r="A129" s="61">
        <v>121</v>
      </c>
      <c r="B129" s="130"/>
      <c r="C129" s="6" t="s">
        <v>87</v>
      </c>
      <c r="D129" s="6" t="s">
        <v>20</v>
      </c>
      <c r="E129" s="6">
        <v>9079113</v>
      </c>
      <c r="F129" s="6">
        <v>53091</v>
      </c>
      <c r="G129" s="130"/>
      <c r="H129" s="137"/>
      <c r="I129" s="78"/>
      <c r="J129" s="76">
        <f t="shared" si="2"/>
        <v>0</v>
      </c>
      <c r="K129" s="75">
        <f t="shared" si="3"/>
        <v>0</v>
      </c>
      <c r="L129" s="29"/>
    </row>
    <row r="130" spans="1:12" ht="20.100000000000001" customHeight="1" x14ac:dyDescent="0.25">
      <c r="A130" s="61">
        <v>122</v>
      </c>
      <c r="B130" s="130"/>
      <c r="C130" s="6" t="s">
        <v>53</v>
      </c>
      <c r="D130" s="6" t="s">
        <v>117</v>
      </c>
      <c r="E130" s="6">
        <v>44951</v>
      </c>
      <c r="F130" s="6">
        <v>13812</v>
      </c>
      <c r="G130" s="130"/>
      <c r="H130" s="137"/>
      <c r="I130" s="78"/>
      <c r="J130" s="76">
        <f t="shared" si="2"/>
        <v>0</v>
      </c>
      <c r="K130" s="75">
        <f t="shared" si="3"/>
        <v>0</v>
      </c>
      <c r="L130" s="29"/>
    </row>
    <row r="131" spans="1:12" ht="20.100000000000001" customHeight="1" thickBot="1" x14ac:dyDescent="0.3">
      <c r="A131" s="61">
        <v>123</v>
      </c>
      <c r="B131" s="131"/>
      <c r="C131" s="12" t="s">
        <v>53</v>
      </c>
      <c r="D131" s="12" t="s">
        <v>117</v>
      </c>
      <c r="E131" s="12">
        <v>64185</v>
      </c>
      <c r="F131" s="12">
        <v>21036</v>
      </c>
      <c r="G131" s="131"/>
      <c r="H131" s="137"/>
      <c r="I131" s="78"/>
      <c r="J131" s="76">
        <f t="shared" si="2"/>
        <v>0</v>
      </c>
      <c r="K131" s="75">
        <f t="shared" si="3"/>
        <v>0</v>
      </c>
      <c r="L131" s="29"/>
    </row>
    <row r="132" spans="1:12" ht="20.100000000000001" customHeight="1" x14ac:dyDescent="0.25">
      <c r="A132" s="61">
        <v>124</v>
      </c>
      <c r="B132" s="135" t="s">
        <v>200</v>
      </c>
      <c r="C132" s="39" t="s">
        <v>87</v>
      </c>
      <c r="D132" s="39" t="s">
        <v>20</v>
      </c>
      <c r="E132" s="39">
        <v>9079107</v>
      </c>
      <c r="F132" s="39">
        <v>52497</v>
      </c>
      <c r="G132" s="135" t="s">
        <v>199</v>
      </c>
      <c r="H132" s="137"/>
      <c r="I132" s="78"/>
      <c r="J132" s="76">
        <f t="shared" si="2"/>
        <v>0</v>
      </c>
      <c r="K132" s="75">
        <f t="shared" si="3"/>
        <v>0</v>
      </c>
      <c r="L132" s="29"/>
    </row>
    <row r="133" spans="1:12" ht="20.100000000000001" customHeight="1" x14ac:dyDescent="0.25">
      <c r="A133" s="61">
        <v>125</v>
      </c>
      <c r="B133" s="130"/>
      <c r="C133" s="6" t="s">
        <v>53</v>
      </c>
      <c r="D133" s="6" t="s">
        <v>117</v>
      </c>
      <c r="E133" s="6">
        <v>44541</v>
      </c>
      <c r="F133" s="6">
        <v>13693</v>
      </c>
      <c r="G133" s="130"/>
      <c r="H133" s="137"/>
      <c r="I133" s="78"/>
      <c r="J133" s="76">
        <f t="shared" si="2"/>
        <v>0</v>
      </c>
      <c r="K133" s="75">
        <f t="shared" si="3"/>
        <v>0</v>
      </c>
      <c r="L133" s="29"/>
    </row>
    <row r="134" spans="1:12" ht="20.100000000000001" customHeight="1" x14ac:dyDescent="0.25">
      <c r="A134" s="61">
        <v>126</v>
      </c>
      <c r="B134" s="130"/>
      <c r="C134" s="6" t="s">
        <v>17</v>
      </c>
      <c r="D134" s="6" t="s">
        <v>66</v>
      </c>
      <c r="E134" s="6" t="s">
        <v>118</v>
      </c>
      <c r="F134" s="6">
        <v>53087</v>
      </c>
      <c r="G134" s="130"/>
      <c r="H134" s="137"/>
      <c r="I134" s="78"/>
      <c r="J134" s="76">
        <f t="shared" si="2"/>
        <v>0</v>
      </c>
      <c r="K134" s="75">
        <f t="shared" si="3"/>
        <v>0</v>
      </c>
      <c r="L134" s="29"/>
    </row>
    <row r="135" spans="1:12" ht="20.100000000000001" customHeight="1" x14ac:dyDescent="0.25">
      <c r="A135" s="61">
        <v>127</v>
      </c>
      <c r="B135" s="130"/>
      <c r="C135" s="6" t="s">
        <v>17</v>
      </c>
      <c r="D135" s="6" t="s">
        <v>102</v>
      </c>
      <c r="E135" s="6" t="s">
        <v>119</v>
      </c>
      <c r="F135" s="6" t="s">
        <v>120</v>
      </c>
      <c r="G135" s="130"/>
      <c r="H135" s="137"/>
      <c r="I135" s="78"/>
      <c r="J135" s="76">
        <f t="shared" si="2"/>
        <v>0</v>
      </c>
      <c r="K135" s="75">
        <f t="shared" si="3"/>
        <v>0</v>
      </c>
      <c r="L135" s="29"/>
    </row>
    <row r="136" spans="1:12" ht="20.100000000000001" customHeight="1" x14ac:dyDescent="0.25">
      <c r="A136" s="61">
        <v>128</v>
      </c>
      <c r="B136" s="130"/>
      <c r="C136" s="6" t="s">
        <v>51</v>
      </c>
      <c r="D136" s="6" t="s">
        <v>20</v>
      </c>
      <c r="E136" s="6" t="s">
        <v>121</v>
      </c>
      <c r="F136" s="6">
        <v>12497</v>
      </c>
      <c r="G136" s="130"/>
      <c r="H136" s="137"/>
      <c r="I136" s="78"/>
      <c r="J136" s="76">
        <f t="shared" si="2"/>
        <v>0</v>
      </c>
      <c r="K136" s="75">
        <f t="shared" si="3"/>
        <v>0</v>
      </c>
      <c r="L136" s="29"/>
    </row>
    <row r="137" spans="1:12" ht="20.100000000000001" customHeight="1" x14ac:dyDescent="0.25">
      <c r="A137" s="61">
        <v>129</v>
      </c>
      <c r="B137" s="130"/>
      <c r="C137" s="6" t="s">
        <v>17</v>
      </c>
      <c r="D137" s="6" t="s">
        <v>66</v>
      </c>
      <c r="E137" s="6" t="s">
        <v>122</v>
      </c>
      <c r="F137" s="6">
        <v>17463</v>
      </c>
      <c r="G137" s="130"/>
      <c r="H137" s="137"/>
      <c r="I137" s="78"/>
      <c r="J137" s="76">
        <f t="shared" si="2"/>
        <v>0</v>
      </c>
      <c r="K137" s="75">
        <f t="shared" si="3"/>
        <v>0</v>
      </c>
      <c r="L137" s="29"/>
    </row>
    <row r="138" spans="1:12" ht="20.100000000000001" customHeight="1" x14ac:dyDescent="0.25">
      <c r="A138" s="61">
        <v>130</v>
      </c>
      <c r="B138" s="130"/>
      <c r="C138" s="6" t="s">
        <v>53</v>
      </c>
      <c r="D138" s="6" t="s">
        <v>117</v>
      </c>
      <c r="E138" s="6" t="s">
        <v>123</v>
      </c>
      <c r="F138" s="6" t="s">
        <v>124</v>
      </c>
      <c r="G138" s="130"/>
      <c r="H138" s="137"/>
      <c r="I138" s="78"/>
      <c r="J138" s="76">
        <f t="shared" ref="J138:J169" si="4">I138*16%</f>
        <v>0</v>
      </c>
      <c r="K138" s="75">
        <f t="shared" ref="K138:K169" si="5">I138+J138</f>
        <v>0</v>
      </c>
      <c r="L138" s="29"/>
    </row>
    <row r="139" spans="1:12" ht="20.100000000000001" customHeight="1" x14ac:dyDescent="0.25">
      <c r="A139" s="61">
        <v>131</v>
      </c>
      <c r="B139" s="130"/>
      <c r="C139" s="6" t="s">
        <v>73</v>
      </c>
      <c r="D139" s="6" t="s">
        <v>183</v>
      </c>
      <c r="E139" s="6">
        <v>78602</v>
      </c>
      <c r="F139" s="6" t="s">
        <v>20</v>
      </c>
      <c r="G139" s="130"/>
      <c r="H139" s="137"/>
      <c r="I139" s="78"/>
      <c r="J139" s="76">
        <f t="shared" si="4"/>
        <v>0</v>
      </c>
      <c r="K139" s="75">
        <f t="shared" si="5"/>
        <v>0</v>
      </c>
      <c r="L139" s="29"/>
    </row>
    <row r="140" spans="1:12" ht="20.100000000000001" customHeight="1" x14ac:dyDescent="0.25">
      <c r="A140" s="61">
        <v>132</v>
      </c>
      <c r="B140" s="130"/>
      <c r="C140" s="6" t="s">
        <v>17</v>
      </c>
      <c r="D140" s="6" t="s">
        <v>66</v>
      </c>
      <c r="E140" s="6" t="s">
        <v>125</v>
      </c>
      <c r="F140" s="6" t="s">
        <v>126</v>
      </c>
      <c r="G140" s="130"/>
      <c r="H140" s="137"/>
      <c r="I140" s="78"/>
      <c r="J140" s="76">
        <f t="shared" si="4"/>
        <v>0</v>
      </c>
      <c r="K140" s="75">
        <f t="shared" si="5"/>
        <v>0</v>
      </c>
      <c r="L140" s="29"/>
    </row>
    <row r="141" spans="1:12" ht="20.100000000000001" customHeight="1" x14ac:dyDescent="0.25">
      <c r="A141" s="61">
        <v>133</v>
      </c>
      <c r="B141" s="130"/>
      <c r="C141" s="6" t="s">
        <v>17</v>
      </c>
      <c r="D141" s="6" t="s">
        <v>102</v>
      </c>
      <c r="E141" s="6" t="s">
        <v>127</v>
      </c>
      <c r="F141" s="6" t="s">
        <v>126</v>
      </c>
      <c r="G141" s="130"/>
      <c r="H141" s="137"/>
      <c r="I141" s="78"/>
      <c r="J141" s="76">
        <f t="shared" si="4"/>
        <v>0</v>
      </c>
      <c r="K141" s="75">
        <f t="shared" si="5"/>
        <v>0</v>
      </c>
      <c r="L141" s="29"/>
    </row>
    <row r="142" spans="1:12" ht="20.100000000000001" customHeight="1" x14ac:dyDescent="0.25">
      <c r="A142" s="61">
        <v>134</v>
      </c>
      <c r="B142" s="130"/>
      <c r="C142" s="6" t="s">
        <v>87</v>
      </c>
      <c r="D142" s="6" t="s">
        <v>20</v>
      </c>
      <c r="E142" s="6">
        <v>6055598</v>
      </c>
      <c r="F142" s="6">
        <v>48279</v>
      </c>
      <c r="G142" s="130"/>
      <c r="H142" s="137"/>
      <c r="I142" s="78"/>
      <c r="J142" s="76">
        <f t="shared" si="4"/>
        <v>0</v>
      </c>
      <c r="K142" s="75">
        <f t="shared" si="5"/>
        <v>0</v>
      </c>
      <c r="L142" s="29"/>
    </row>
    <row r="143" spans="1:12" ht="20.100000000000001" customHeight="1" x14ac:dyDescent="0.25">
      <c r="A143" s="61">
        <v>135</v>
      </c>
      <c r="B143" s="130"/>
      <c r="C143" s="6" t="s">
        <v>128</v>
      </c>
      <c r="D143" s="6" t="s">
        <v>129</v>
      </c>
      <c r="E143" s="6" t="s">
        <v>130</v>
      </c>
      <c r="F143" s="6">
        <v>48280</v>
      </c>
      <c r="G143" s="130"/>
      <c r="H143" s="137"/>
      <c r="I143" s="78"/>
      <c r="J143" s="76">
        <f t="shared" si="4"/>
        <v>0</v>
      </c>
      <c r="K143" s="75">
        <f t="shared" si="5"/>
        <v>0</v>
      </c>
      <c r="L143" s="29"/>
    </row>
    <row r="144" spans="1:12" ht="20.100000000000001" customHeight="1" x14ac:dyDescent="0.25">
      <c r="A144" s="61">
        <v>136</v>
      </c>
      <c r="B144" s="130"/>
      <c r="C144" s="6" t="s">
        <v>53</v>
      </c>
      <c r="D144" s="6" t="s">
        <v>91</v>
      </c>
      <c r="E144" s="6">
        <v>442074</v>
      </c>
      <c r="F144" s="6">
        <v>7624</v>
      </c>
      <c r="G144" s="148"/>
      <c r="H144" s="137"/>
      <c r="I144" s="78"/>
      <c r="J144" s="76">
        <f t="shared" si="4"/>
        <v>0</v>
      </c>
      <c r="K144" s="75">
        <f t="shared" si="5"/>
        <v>0</v>
      </c>
      <c r="L144" s="29"/>
    </row>
    <row r="145" spans="1:12" ht="20.100000000000001" customHeight="1" x14ac:dyDescent="0.25">
      <c r="A145" s="61">
        <v>137</v>
      </c>
      <c r="B145" s="130"/>
      <c r="C145" s="6" t="s">
        <v>51</v>
      </c>
      <c r="D145" s="6" t="s">
        <v>114</v>
      </c>
      <c r="E145" s="6" t="s">
        <v>131</v>
      </c>
      <c r="F145" s="6">
        <v>15247</v>
      </c>
      <c r="G145" s="129" t="s">
        <v>195</v>
      </c>
      <c r="H145" s="137"/>
      <c r="I145" s="78"/>
      <c r="J145" s="76">
        <f t="shared" si="4"/>
        <v>0</v>
      </c>
      <c r="K145" s="75">
        <f t="shared" si="5"/>
        <v>0</v>
      </c>
      <c r="L145" s="29"/>
    </row>
    <row r="146" spans="1:12" ht="20.100000000000001" customHeight="1" x14ac:dyDescent="0.25">
      <c r="A146" s="61">
        <v>138</v>
      </c>
      <c r="B146" s="130"/>
      <c r="C146" s="6" t="s">
        <v>108</v>
      </c>
      <c r="D146" s="6" t="s">
        <v>109</v>
      </c>
      <c r="E146" s="6" t="s">
        <v>132</v>
      </c>
      <c r="F146" s="6">
        <v>37143</v>
      </c>
      <c r="G146" s="130"/>
      <c r="H146" s="137"/>
      <c r="I146" s="78"/>
      <c r="J146" s="76">
        <f t="shared" si="4"/>
        <v>0</v>
      </c>
      <c r="K146" s="75">
        <f t="shared" si="5"/>
        <v>0</v>
      </c>
      <c r="L146" s="29"/>
    </row>
    <row r="147" spans="1:12" ht="20.100000000000001" customHeight="1" x14ac:dyDescent="0.25">
      <c r="A147" s="61">
        <v>139</v>
      </c>
      <c r="B147" s="130"/>
      <c r="C147" s="6" t="s">
        <v>133</v>
      </c>
      <c r="D147" s="6" t="s">
        <v>134</v>
      </c>
      <c r="E147" s="6">
        <v>431248</v>
      </c>
      <c r="F147" s="8" t="s">
        <v>20</v>
      </c>
      <c r="G147" s="130"/>
      <c r="H147" s="137"/>
      <c r="I147" s="78"/>
      <c r="J147" s="76">
        <f t="shared" si="4"/>
        <v>0</v>
      </c>
      <c r="K147" s="75">
        <f t="shared" si="5"/>
        <v>0</v>
      </c>
      <c r="L147" s="29"/>
    </row>
    <row r="148" spans="1:12" ht="20.100000000000001" customHeight="1" x14ac:dyDescent="0.25">
      <c r="A148" s="61">
        <v>140</v>
      </c>
      <c r="B148" s="130"/>
      <c r="C148" s="6" t="s">
        <v>87</v>
      </c>
      <c r="D148" s="6" t="s">
        <v>135</v>
      </c>
      <c r="E148" s="6">
        <v>9038171</v>
      </c>
      <c r="F148" s="8">
        <v>53783</v>
      </c>
      <c r="G148" s="130"/>
      <c r="H148" s="137"/>
      <c r="I148" s="78"/>
      <c r="J148" s="76">
        <f t="shared" si="4"/>
        <v>0</v>
      </c>
      <c r="K148" s="75">
        <f t="shared" si="5"/>
        <v>0</v>
      </c>
      <c r="L148" s="29"/>
    </row>
    <row r="149" spans="1:12" ht="20.100000000000001" customHeight="1" x14ac:dyDescent="0.25">
      <c r="A149" s="61">
        <v>141</v>
      </c>
      <c r="B149" s="130"/>
      <c r="C149" s="6" t="s">
        <v>87</v>
      </c>
      <c r="D149" s="6" t="s">
        <v>136</v>
      </c>
      <c r="E149" s="6">
        <v>9039071</v>
      </c>
      <c r="F149" s="8">
        <v>53782</v>
      </c>
      <c r="G149" s="130"/>
      <c r="H149" s="137"/>
      <c r="I149" s="78"/>
      <c r="J149" s="76">
        <f t="shared" si="4"/>
        <v>0</v>
      </c>
      <c r="K149" s="75">
        <f t="shared" si="5"/>
        <v>0</v>
      </c>
      <c r="L149" s="29"/>
    </row>
    <row r="150" spans="1:12" ht="20.100000000000001" customHeight="1" x14ac:dyDescent="0.25">
      <c r="A150" s="61">
        <v>142</v>
      </c>
      <c r="B150" s="130"/>
      <c r="C150" s="6" t="s">
        <v>12</v>
      </c>
      <c r="D150" s="6" t="s">
        <v>184</v>
      </c>
      <c r="E150" s="6" t="s">
        <v>185</v>
      </c>
      <c r="F150" s="6">
        <v>57505</v>
      </c>
      <c r="G150" s="130"/>
      <c r="H150" s="137"/>
      <c r="I150" s="78"/>
      <c r="J150" s="76">
        <f t="shared" si="4"/>
        <v>0</v>
      </c>
      <c r="K150" s="75">
        <f t="shared" si="5"/>
        <v>0</v>
      </c>
      <c r="L150" s="29"/>
    </row>
    <row r="151" spans="1:12" ht="20.100000000000001" customHeight="1" x14ac:dyDescent="0.25">
      <c r="A151" s="61">
        <v>143</v>
      </c>
      <c r="B151" s="130"/>
      <c r="C151" s="6" t="s">
        <v>87</v>
      </c>
      <c r="D151" s="6" t="s">
        <v>186</v>
      </c>
      <c r="E151" s="6" t="s">
        <v>187</v>
      </c>
      <c r="F151" s="6">
        <v>23118</v>
      </c>
      <c r="G151" s="130"/>
      <c r="H151" s="137"/>
      <c r="I151" s="78"/>
      <c r="J151" s="76">
        <f t="shared" si="4"/>
        <v>0</v>
      </c>
      <c r="K151" s="75">
        <f t="shared" si="5"/>
        <v>0</v>
      </c>
      <c r="L151" s="29"/>
    </row>
    <row r="152" spans="1:12" ht="20.100000000000001" customHeight="1" x14ac:dyDescent="0.25">
      <c r="A152" s="61">
        <v>144</v>
      </c>
      <c r="B152" s="130"/>
      <c r="C152" s="6" t="s">
        <v>108</v>
      </c>
      <c r="D152" s="6" t="s">
        <v>189</v>
      </c>
      <c r="E152" s="6">
        <v>245366</v>
      </c>
      <c r="F152" s="6" t="s">
        <v>20</v>
      </c>
      <c r="G152" s="130"/>
      <c r="H152" s="137"/>
      <c r="I152" s="78"/>
      <c r="J152" s="76">
        <f t="shared" si="4"/>
        <v>0</v>
      </c>
      <c r="K152" s="75">
        <f t="shared" si="5"/>
        <v>0</v>
      </c>
      <c r="L152" s="29"/>
    </row>
    <row r="153" spans="1:12" ht="20.100000000000001" customHeight="1" x14ac:dyDescent="0.25">
      <c r="A153" s="61">
        <v>145</v>
      </c>
      <c r="B153" s="130"/>
      <c r="C153" s="6" t="s">
        <v>108</v>
      </c>
      <c r="D153" s="6" t="s">
        <v>190</v>
      </c>
      <c r="E153" s="6" t="s">
        <v>191</v>
      </c>
      <c r="F153" s="6" t="s">
        <v>20</v>
      </c>
      <c r="G153" s="130"/>
      <c r="H153" s="137"/>
      <c r="I153" s="78"/>
      <c r="J153" s="76">
        <f t="shared" si="4"/>
        <v>0</v>
      </c>
      <c r="K153" s="75">
        <f t="shared" si="5"/>
        <v>0</v>
      </c>
      <c r="L153" s="29"/>
    </row>
    <row r="154" spans="1:12" ht="20.100000000000001" customHeight="1" x14ac:dyDescent="0.25">
      <c r="A154" s="61">
        <v>146</v>
      </c>
      <c r="B154" s="130"/>
      <c r="C154" s="6" t="s">
        <v>128</v>
      </c>
      <c r="D154" s="6" t="s">
        <v>129</v>
      </c>
      <c r="E154" s="6">
        <v>8069349</v>
      </c>
      <c r="F154" s="8">
        <v>57506</v>
      </c>
      <c r="G154" s="130"/>
      <c r="H154" s="137"/>
      <c r="I154" s="78"/>
      <c r="J154" s="76">
        <f t="shared" si="4"/>
        <v>0</v>
      </c>
      <c r="K154" s="75">
        <f t="shared" si="5"/>
        <v>0</v>
      </c>
      <c r="L154" s="29"/>
    </row>
    <row r="155" spans="1:12" ht="20.100000000000001" customHeight="1" x14ac:dyDescent="0.25">
      <c r="A155" s="61">
        <v>147</v>
      </c>
      <c r="B155" s="130"/>
      <c r="C155" s="6" t="s">
        <v>128</v>
      </c>
      <c r="D155" s="6" t="s">
        <v>129</v>
      </c>
      <c r="E155" s="6">
        <v>8069352</v>
      </c>
      <c r="F155" s="8">
        <v>57507</v>
      </c>
      <c r="G155" s="148"/>
      <c r="H155" s="137"/>
      <c r="I155" s="78"/>
      <c r="J155" s="76">
        <f t="shared" si="4"/>
        <v>0</v>
      </c>
      <c r="K155" s="75">
        <f t="shared" si="5"/>
        <v>0</v>
      </c>
      <c r="L155" s="29"/>
    </row>
    <row r="156" spans="1:12" ht="20.100000000000001" customHeight="1" x14ac:dyDescent="0.25">
      <c r="A156" s="61">
        <v>148</v>
      </c>
      <c r="B156" s="130"/>
      <c r="C156" s="6" t="s">
        <v>53</v>
      </c>
      <c r="D156" s="6" t="s">
        <v>137</v>
      </c>
      <c r="E156" s="6" t="s">
        <v>138</v>
      </c>
      <c r="F156" s="6">
        <v>55956</v>
      </c>
      <c r="G156" s="129" t="s">
        <v>196</v>
      </c>
      <c r="H156" s="137"/>
      <c r="I156" s="78"/>
      <c r="J156" s="76">
        <f t="shared" si="4"/>
        <v>0</v>
      </c>
      <c r="K156" s="75">
        <f t="shared" si="5"/>
        <v>0</v>
      </c>
      <c r="L156" s="29"/>
    </row>
    <row r="157" spans="1:12" ht="20.100000000000001" customHeight="1" x14ac:dyDescent="0.25">
      <c r="A157" s="61">
        <v>149</v>
      </c>
      <c r="B157" s="130"/>
      <c r="C157" s="6" t="s">
        <v>53</v>
      </c>
      <c r="D157" s="6" t="s">
        <v>137</v>
      </c>
      <c r="E157" s="6" t="s">
        <v>139</v>
      </c>
      <c r="F157" s="6">
        <v>55957</v>
      </c>
      <c r="G157" s="130"/>
      <c r="H157" s="137"/>
      <c r="I157" s="78"/>
      <c r="J157" s="76">
        <f t="shared" si="4"/>
        <v>0</v>
      </c>
      <c r="K157" s="75">
        <f t="shared" si="5"/>
        <v>0</v>
      </c>
      <c r="L157" s="29"/>
    </row>
    <row r="158" spans="1:12" ht="20.100000000000001" customHeight="1" x14ac:dyDescent="0.25">
      <c r="A158" s="61">
        <v>150</v>
      </c>
      <c r="B158" s="130"/>
      <c r="C158" s="6" t="s">
        <v>53</v>
      </c>
      <c r="D158" s="6" t="s">
        <v>20</v>
      </c>
      <c r="E158" s="6">
        <v>226919</v>
      </c>
      <c r="F158" s="6">
        <v>53958</v>
      </c>
      <c r="G158" s="130"/>
      <c r="H158" s="137"/>
      <c r="I158" s="78"/>
      <c r="J158" s="76">
        <f t="shared" si="4"/>
        <v>0</v>
      </c>
      <c r="K158" s="75">
        <f t="shared" si="5"/>
        <v>0</v>
      </c>
      <c r="L158" s="29"/>
    </row>
    <row r="159" spans="1:12" ht="20.100000000000001" customHeight="1" x14ac:dyDescent="0.25">
      <c r="A159" s="61">
        <v>151</v>
      </c>
      <c r="B159" s="130"/>
      <c r="C159" s="6" t="s">
        <v>12</v>
      </c>
      <c r="D159" s="6" t="s">
        <v>114</v>
      </c>
      <c r="E159" s="6" t="s">
        <v>20</v>
      </c>
      <c r="F159" s="6">
        <v>21986</v>
      </c>
      <c r="G159" s="130"/>
      <c r="H159" s="137"/>
      <c r="I159" s="78"/>
      <c r="J159" s="76">
        <f t="shared" si="4"/>
        <v>0</v>
      </c>
      <c r="K159" s="75">
        <f t="shared" si="5"/>
        <v>0</v>
      </c>
      <c r="L159" s="29"/>
    </row>
    <row r="160" spans="1:12" ht="20.100000000000001" customHeight="1" x14ac:dyDescent="0.25">
      <c r="A160" s="61">
        <v>152</v>
      </c>
      <c r="B160" s="130"/>
      <c r="C160" s="6" t="s">
        <v>53</v>
      </c>
      <c r="D160" s="6" t="s">
        <v>137</v>
      </c>
      <c r="E160" s="6" t="s">
        <v>140</v>
      </c>
      <c r="F160" s="6">
        <v>57523</v>
      </c>
      <c r="G160" s="130"/>
      <c r="H160" s="137"/>
      <c r="I160" s="78"/>
      <c r="J160" s="76">
        <f t="shared" si="4"/>
        <v>0</v>
      </c>
      <c r="K160" s="75">
        <f t="shared" si="5"/>
        <v>0</v>
      </c>
      <c r="L160" s="29"/>
    </row>
    <row r="161" spans="1:12" ht="20.100000000000001" customHeight="1" x14ac:dyDescent="0.25">
      <c r="A161" s="61">
        <v>153</v>
      </c>
      <c r="B161" s="130"/>
      <c r="C161" s="6" t="s">
        <v>53</v>
      </c>
      <c r="D161" s="6" t="s">
        <v>137</v>
      </c>
      <c r="E161" s="6" t="s">
        <v>141</v>
      </c>
      <c r="F161" s="6">
        <v>57524</v>
      </c>
      <c r="G161" s="130"/>
      <c r="H161" s="137"/>
      <c r="I161" s="78"/>
      <c r="J161" s="76">
        <f t="shared" si="4"/>
        <v>0</v>
      </c>
      <c r="K161" s="75">
        <f t="shared" si="5"/>
        <v>0</v>
      </c>
      <c r="L161" s="29"/>
    </row>
    <row r="162" spans="1:12" ht="20.100000000000001" customHeight="1" x14ac:dyDescent="0.25">
      <c r="A162" s="61">
        <v>154</v>
      </c>
      <c r="B162" s="130"/>
      <c r="C162" s="6" t="s">
        <v>53</v>
      </c>
      <c r="D162" s="6" t="s">
        <v>142</v>
      </c>
      <c r="E162" s="6" t="s">
        <v>143</v>
      </c>
      <c r="F162" s="6">
        <v>55660</v>
      </c>
      <c r="G162" s="130"/>
      <c r="H162" s="137"/>
      <c r="I162" s="78"/>
      <c r="J162" s="76">
        <f t="shared" si="4"/>
        <v>0</v>
      </c>
      <c r="K162" s="75">
        <f t="shared" si="5"/>
        <v>0</v>
      </c>
      <c r="L162" s="29"/>
    </row>
    <row r="163" spans="1:12" ht="20.100000000000001" customHeight="1" x14ac:dyDescent="0.25">
      <c r="A163" s="61">
        <v>155</v>
      </c>
      <c r="B163" s="130"/>
      <c r="C163" s="6" t="s">
        <v>53</v>
      </c>
      <c r="D163" s="6" t="s">
        <v>162</v>
      </c>
      <c r="E163" s="6" t="s">
        <v>20</v>
      </c>
      <c r="F163" s="6">
        <v>57516</v>
      </c>
      <c r="G163" s="130"/>
      <c r="H163" s="137"/>
      <c r="I163" s="78"/>
      <c r="J163" s="76">
        <f t="shared" si="4"/>
        <v>0</v>
      </c>
      <c r="K163" s="75">
        <f t="shared" si="5"/>
        <v>0</v>
      </c>
      <c r="L163" s="29"/>
    </row>
    <row r="164" spans="1:12" ht="20.100000000000001" customHeight="1" x14ac:dyDescent="0.25">
      <c r="A164" s="61">
        <v>156</v>
      </c>
      <c r="B164" s="130"/>
      <c r="C164" s="6" t="s">
        <v>114</v>
      </c>
      <c r="D164" s="6" t="s">
        <v>163</v>
      </c>
      <c r="E164" s="6">
        <v>2314</v>
      </c>
      <c r="F164" s="6">
        <v>57517</v>
      </c>
      <c r="G164" s="130"/>
      <c r="H164" s="137"/>
      <c r="I164" s="78"/>
      <c r="J164" s="76">
        <f t="shared" si="4"/>
        <v>0</v>
      </c>
      <c r="K164" s="75">
        <f t="shared" si="5"/>
        <v>0</v>
      </c>
      <c r="L164" s="29"/>
    </row>
    <row r="165" spans="1:12" ht="20.100000000000001" customHeight="1" x14ac:dyDescent="0.25">
      <c r="A165" s="61">
        <v>157</v>
      </c>
      <c r="B165" s="130"/>
      <c r="C165" s="6" t="s">
        <v>53</v>
      </c>
      <c r="D165" s="6" t="s">
        <v>164</v>
      </c>
      <c r="E165" s="6">
        <v>40359</v>
      </c>
      <c r="F165" s="6">
        <v>55669</v>
      </c>
      <c r="G165" s="130"/>
      <c r="H165" s="137"/>
      <c r="I165" s="78"/>
      <c r="J165" s="76">
        <f t="shared" si="4"/>
        <v>0</v>
      </c>
      <c r="K165" s="75">
        <f t="shared" si="5"/>
        <v>0</v>
      </c>
      <c r="L165" s="29"/>
    </row>
    <row r="166" spans="1:12" ht="20.100000000000001" customHeight="1" x14ac:dyDescent="0.25">
      <c r="A166" s="61">
        <v>158</v>
      </c>
      <c r="B166" s="130"/>
      <c r="C166" s="6" t="s">
        <v>53</v>
      </c>
      <c r="D166" s="6" t="s">
        <v>165</v>
      </c>
      <c r="E166" s="6" t="s">
        <v>166</v>
      </c>
      <c r="F166" s="6">
        <v>55661</v>
      </c>
      <c r="G166" s="130"/>
      <c r="H166" s="137"/>
      <c r="I166" s="78"/>
      <c r="J166" s="76">
        <f t="shared" si="4"/>
        <v>0</v>
      </c>
      <c r="K166" s="75">
        <f t="shared" si="5"/>
        <v>0</v>
      </c>
      <c r="L166" s="29"/>
    </row>
    <row r="167" spans="1:12" ht="20.100000000000001" customHeight="1" x14ac:dyDescent="0.25">
      <c r="A167" s="61">
        <v>159</v>
      </c>
      <c r="B167" s="130"/>
      <c r="C167" s="6" t="s">
        <v>53</v>
      </c>
      <c r="D167" s="6" t="s">
        <v>142</v>
      </c>
      <c r="E167" s="6" t="s">
        <v>144</v>
      </c>
      <c r="F167" s="6">
        <v>55663</v>
      </c>
      <c r="G167" s="148"/>
      <c r="H167" s="137"/>
      <c r="I167" s="78"/>
      <c r="J167" s="76">
        <f t="shared" si="4"/>
        <v>0</v>
      </c>
      <c r="K167" s="75">
        <f t="shared" si="5"/>
        <v>0</v>
      </c>
      <c r="L167" s="29"/>
    </row>
    <row r="168" spans="1:12" ht="20.100000000000001" customHeight="1" x14ac:dyDescent="0.25">
      <c r="A168" s="61">
        <v>160</v>
      </c>
      <c r="B168" s="130"/>
      <c r="C168" s="6" t="s">
        <v>133</v>
      </c>
      <c r="D168" s="6" t="s">
        <v>145</v>
      </c>
      <c r="E168" s="6">
        <v>18041586</v>
      </c>
      <c r="F168" s="6">
        <v>51272</v>
      </c>
      <c r="G168" s="11" t="s">
        <v>197</v>
      </c>
      <c r="H168" s="137"/>
      <c r="I168" s="78"/>
      <c r="J168" s="76">
        <f t="shared" si="4"/>
        <v>0</v>
      </c>
      <c r="K168" s="75">
        <f t="shared" si="5"/>
        <v>0</v>
      </c>
      <c r="L168" s="29"/>
    </row>
    <row r="169" spans="1:12" ht="20.100000000000001" customHeight="1" thickBot="1" x14ac:dyDescent="0.3">
      <c r="A169" s="80">
        <v>161</v>
      </c>
      <c r="B169" s="130"/>
      <c r="C169" s="81" t="s">
        <v>21</v>
      </c>
      <c r="D169" s="81" t="s">
        <v>150</v>
      </c>
      <c r="E169" s="81" t="s">
        <v>167</v>
      </c>
      <c r="F169" s="81">
        <v>51274</v>
      </c>
      <c r="G169" s="60" t="s">
        <v>198</v>
      </c>
      <c r="H169" s="137"/>
      <c r="I169" s="82"/>
      <c r="J169" s="126">
        <f t="shared" si="4"/>
        <v>0</v>
      </c>
      <c r="K169" s="127">
        <f t="shared" si="5"/>
        <v>0</v>
      </c>
      <c r="L169" s="29"/>
    </row>
    <row r="170" spans="1:12" ht="20.100000000000001" customHeight="1" thickBot="1" x14ac:dyDescent="0.3">
      <c r="A170" s="132" t="s">
        <v>462</v>
      </c>
      <c r="B170" s="133"/>
      <c r="C170" s="133"/>
      <c r="D170" s="133"/>
      <c r="E170" s="133"/>
      <c r="F170" s="133"/>
      <c r="G170" s="133"/>
      <c r="H170" s="133"/>
      <c r="I170" s="133"/>
      <c r="J170" s="134"/>
      <c r="K170" s="128">
        <f>SUM(K9:K169)</f>
        <v>0</v>
      </c>
      <c r="L170" s="29"/>
    </row>
    <row r="171" spans="1:12" ht="32.25" customHeight="1" thickBot="1" x14ac:dyDescent="0.3">
      <c r="A171" s="138" t="s">
        <v>7</v>
      </c>
      <c r="B171" s="139"/>
      <c r="C171" s="139"/>
      <c r="D171" s="139"/>
      <c r="E171" s="139"/>
      <c r="F171" s="139"/>
      <c r="G171" s="139"/>
      <c r="H171" s="139"/>
      <c r="I171" s="139"/>
      <c r="J171" s="139"/>
      <c r="K171" s="140"/>
      <c r="L171" s="27"/>
    </row>
    <row r="172" spans="1:12" x14ac:dyDescent="0.25">
      <c r="B172" s="30"/>
      <c r="C172" s="30"/>
      <c r="D172" s="30"/>
      <c r="E172" s="30"/>
      <c r="F172" s="30"/>
      <c r="G172" s="30"/>
      <c r="H172" s="30"/>
      <c r="I172" s="25"/>
      <c r="J172" s="59"/>
      <c r="K172" s="30"/>
      <c r="L172" s="29"/>
    </row>
    <row r="173" spans="1:12" x14ac:dyDescent="0.25">
      <c r="B173" s="30"/>
      <c r="C173" s="30"/>
      <c r="D173" s="30"/>
      <c r="E173" s="30"/>
      <c r="F173" s="30"/>
      <c r="G173" s="30"/>
      <c r="H173" s="30"/>
      <c r="I173" s="25"/>
      <c r="J173" s="59"/>
      <c r="K173" s="30"/>
      <c r="L173" s="27"/>
    </row>
    <row r="174" spans="1:12" x14ac:dyDescent="0.25">
      <c r="B174" s="30"/>
      <c r="C174" s="30"/>
      <c r="D174" s="30"/>
      <c r="E174" s="30"/>
      <c r="F174" s="30"/>
      <c r="G174" s="30"/>
      <c r="H174" s="30"/>
      <c r="I174" s="25"/>
      <c r="J174" s="59"/>
      <c r="K174" s="30"/>
      <c r="L174" s="27"/>
    </row>
    <row r="175" spans="1:12" x14ac:dyDescent="0.25">
      <c r="B175" s="141"/>
      <c r="C175" s="141"/>
      <c r="D175" s="30"/>
      <c r="E175" s="30"/>
      <c r="F175" s="30"/>
      <c r="G175" s="30"/>
      <c r="H175" s="30"/>
      <c r="I175" s="25"/>
      <c r="J175" s="59"/>
      <c r="K175" s="30"/>
      <c r="L175" s="27"/>
    </row>
    <row r="176" spans="1:12" x14ac:dyDescent="0.25">
      <c r="B176" s="142" t="s">
        <v>457</v>
      </c>
      <c r="C176" s="142"/>
      <c r="D176" s="27"/>
      <c r="E176" s="25"/>
      <c r="F176" s="27"/>
      <c r="G176" s="27"/>
      <c r="H176" s="25"/>
      <c r="I176" s="31"/>
      <c r="J176" s="31"/>
      <c r="K176" s="27"/>
    </row>
    <row r="177" spans="2:12" x14ac:dyDescent="0.25">
      <c r="B177" s="142"/>
      <c r="C177" s="142"/>
      <c r="D177" s="32"/>
      <c r="E177" s="25"/>
      <c r="F177" s="27"/>
      <c r="G177" s="27"/>
      <c r="H177" s="25"/>
      <c r="I177" s="31"/>
      <c r="J177" s="31"/>
      <c r="K177" s="27"/>
    </row>
    <row r="178" spans="2:12" x14ac:dyDescent="0.25">
      <c r="B178" s="27"/>
      <c r="C178" s="27"/>
      <c r="D178" s="27"/>
      <c r="E178" s="25"/>
      <c r="F178" s="27"/>
      <c r="G178" s="27"/>
      <c r="H178" s="25"/>
      <c r="I178" s="31"/>
      <c r="J178" s="31"/>
      <c r="K178" s="27"/>
    </row>
    <row r="179" spans="2:12" x14ac:dyDescent="0.25">
      <c r="B179" s="27"/>
      <c r="C179" s="25"/>
      <c r="D179" s="25"/>
      <c r="E179" s="27"/>
      <c r="F179" s="27"/>
      <c r="G179" s="27"/>
      <c r="H179" s="25"/>
      <c r="I179" s="31"/>
      <c r="J179" s="31"/>
      <c r="K179" s="27" t="s">
        <v>8</v>
      </c>
    </row>
    <row r="181" spans="2:12" s="33" customFormat="1" x14ac:dyDescent="0.25">
      <c r="B181" s="28"/>
      <c r="E181" s="28"/>
      <c r="F181" s="28"/>
      <c r="G181" s="28"/>
      <c r="I181" s="34"/>
      <c r="J181" s="34"/>
      <c r="K181" s="28"/>
      <c r="L181" s="28"/>
    </row>
    <row r="183" spans="2:12" s="33" customFormat="1" x14ac:dyDescent="0.25">
      <c r="B183" s="28"/>
      <c r="E183" s="28"/>
      <c r="F183" s="28"/>
      <c r="G183" s="28"/>
      <c r="I183" s="34"/>
      <c r="J183" s="34"/>
      <c r="K183" s="28"/>
      <c r="L183" s="28"/>
    </row>
    <row r="184" spans="2:12" s="33" customFormat="1" x14ac:dyDescent="0.25">
      <c r="B184" s="28"/>
      <c r="E184" s="28"/>
      <c r="F184" s="28"/>
      <c r="G184" s="28"/>
      <c r="I184" s="34"/>
      <c r="J184" s="34"/>
      <c r="K184" s="28"/>
      <c r="L184" s="28"/>
    </row>
  </sheetData>
  <mergeCells count="27">
    <mergeCell ref="A6:K6"/>
    <mergeCell ref="G156:G167"/>
    <mergeCell ref="G132:G144"/>
    <mergeCell ref="G145:G155"/>
    <mergeCell ref="A1:C4"/>
    <mergeCell ref="D3:K4"/>
    <mergeCell ref="D2:K2"/>
    <mergeCell ref="D1:K1"/>
    <mergeCell ref="A5:K5"/>
    <mergeCell ref="A171:K171"/>
    <mergeCell ref="B175:C175"/>
    <mergeCell ref="B176:C176"/>
    <mergeCell ref="B177:C177"/>
    <mergeCell ref="A7:K7"/>
    <mergeCell ref="B9:B34"/>
    <mergeCell ref="G9:G34"/>
    <mergeCell ref="B68:B100"/>
    <mergeCell ref="G68:G100"/>
    <mergeCell ref="G101:G110"/>
    <mergeCell ref="B35:B67"/>
    <mergeCell ref="G35:G46"/>
    <mergeCell ref="G47:G67"/>
    <mergeCell ref="G111:G131"/>
    <mergeCell ref="A170:J170"/>
    <mergeCell ref="B101:B131"/>
    <mergeCell ref="B132:B169"/>
    <mergeCell ref="H9:H16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rowBreaks count="4" manualBreakCount="4">
    <brk id="34" max="9" man="1"/>
    <brk id="67" max="9" man="1"/>
    <brk id="100" max="9" man="1"/>
    <brk id="131" max="9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5"/>
  <sheetViews>
    <sheetView view="pageBreakPreview" zoomScale="145" zoomScaleNormal="90" zoomScaleSheetLayoutView="145" workbookViewId="0">
      <pane ySplit="6" topLeftCell="A7" activePane="bottomLeft" state="frozen"/>
      <selection pane="bottomLeft" activeCell="I13" sqref="I13"/>
    </sheetView>
  </sheetViews>
  <sheetFormatPr baseColWidth="10" defaultRowHeight="12" x14ac:dyDescent="0.25"/>
  <cols>
    <col min="1" max="1" width="4.7109375" style="28" customWidth="1"/>
    <col min="2" max="2" width="11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18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12.7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24.7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24.75" customHeight="1" thickBot="1" x14ac:dyDescent="0.3">
      <c r="A6" s="165" t="s">
        <v>472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20.100000000000001" customHeight="1" thickBot="1" x14ac:dyDescent="0.3">
      <c r="A7" s="181" t="s">
        <v>450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  <c r="L7" s="27"/>
    </row>
    <row r="8" spans="1:12" ht="22.5" customHeight="1" thickBot="1" x14ac:dyDescent="0.3">
      <c r="A8" s="64" t="s">
        <v>11</v>
      </c>
      <c r="B8" s="71" t="s">
        <v>0</v>
      </c>
      <c r="C8" s="71" t="s">
        <v>1</v>
      </c>
      <c r="D8" s="71" t="s">
        <v>2</v>
      </c>
      <c r="E8" s="71" t="s">
        <v>3</v>
      </c>
      <c r="F8" s="71" t="s">
        <v>4</v>
      </c>
      <c r="G8" s="71" t="s">
        <v>5</v>
      </c>
      <c r="H8" s="71" t="s">
        <v>458</v>
      </c>
      <c r="I8" s="72" t="s">
        <v>459</v>
      </c>
      <c r="J8" s="73" t="s">
        <v>460</v>
      </c>
      <c r="K8" s="74" t="s">
        <v>461</v>
      </c>
      <c r="L8" s="27"/>
    </row>
    <row r="9" spans="1:12" ht="24" customHeight="1" x14ac:dyDescent="0.25">
      <c r="A9" s="107">
        <v>1</v>
      </c>
      <c r="B9" s="201" t="s">
        <v>451</v>
      </c>
      <c r="C9" s="108" t="s">
        <v>452</v>
      </c>
      <c r="D9" s="108" t="s">
        <v>453</v>
      </c>
      <c r="E9" s="108" t="s">
        <v>20</v>
      </c>
      <c r="F9" s="108" t="s">
        <v>454</v>
      </c>
      <c r="G9" s="201" t="s">
        <v>455</v>
      </c>
      <c r="H9" s="203">
        <v>1</v>
      </c>
      <c r="I9" s="109"/>
      <c r="J9" s="110">
        <f>I9*16%</f>
        <v>0</v>
      </c>
      <c r="K9" s="111">
        <f>I9+J9</f>
        <v>0</v>
      </c>
      <c r="L9" s="27"/>
    </row>
    <row r="10" spans="1:12" ht="24" customHeight="1" thickBot="1" x14ac:dyDescent="0.3">
      <c r="A10" s="35">
        <v>2</v>
      </c>
      <c r="B10" s="202"/>
      <c r="C10" s="36" t="s">
        <v>452</v>
      </c>
      <c r="D10" s="37" t="s">
        <v>20</v>
      </c>
      <c r="E10" s="38" t="s">
        <v>20</v>
      </c>
      <c r="F10" s="37">
        <v>56878</v>
      </c>
      <c r="G10" s="202"/>
      <c r="H10" s="204"/>
      <c r="I10" s="112"/>
      <c r="J10" s="113">
        <f>I10*16%</f>
        <v>0</v>
      </c>
      <c r="K10" s="114">
        <f>I10+J10</f>
        <v>0</v>
      </c>
      <c r="L10" s="27"/>
    </row>
    <row r="11" spans="1:12" ht="24" customHeight="1" thickBot="1" x14ac:dyDescent="0.3">
      <c r="A11" s="186" t="s">
        <v>462</v>
      </c>
      <c r="B11" s="187"/>
      <c r="C11" s="187"/>
      <c r="D11" s="187"/>
      <c r="E11" s="187"/>
      <c r="F11" s="187"/>
      <c r="G11" s="187"/>
      <c r="H11" s="187"/>
      <c r="I11" s="187"/>
      <c r="J11" s="187"/>
      <c r="K11" s="93">
        <f>SUM(K9:K10)</f>
        <v>0</v>
      </c>
      <c r="L11" s="27"/>
    </row>
    <row r="12" spans="1:12" ht="32.25" customHeight="1" thickBot="1" x14ac:dyDescent="0.3">
      <c r="A12" s="167" t="s">
        <v>7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27"/>
    </row>
    <row r="13" spans="1:12" x14ac:dyDescent="0.25">
      <c r="B13" s="30"/>
      <c r="C13" s="30"/>
      <c r="D13" s="30"/>
      <c r="E13" s="30"/>
      <c r="F13" s="30"/>
      <c r="G13" s="30"/>
      <c r="H13" s="30"/>
      <c r="I13" s="59"/>
      <c r="J13" s="59"/>
      <c r="K13" s="30"/>
      <c r="L13" s="29"/>
    </row>
    <row r="14" spans="1:12" x14ac:dyDescent="0.25">
      <c r="B14" s="30"/>
      <c r="C14" s="30"/>
      <c r="D14" s="30"/>
      <c r="E14" s="30"/>
      <c r="F14" s="30"/>
      <c r="G14" s="30"/>
      <c r="H14" s="30"/>
      <c r="I14" s="59"/>
      <c r="J14" s="59"/>
      <c r="K14" s="30"/>
      <c r="L14" s="27"/>
    </row>
    <row r="15" spans="1:12" x14ac:dyDescent="0.25">
      <c r="B15" s="30"/>
      <c r="C15" s="30"/>
      <c r="D15" s="30"/>
      <c r="E15" s="30"/>
      <c r="F15" s="30"/>
      <c r="G15" s="30"/>
      <c r="H15" s="30"/>
      <c r="I15" s="59"/>
      <c r="J15" s="59"/>
      <c r="K15" s="30"/>
      <c r="L15" s="27"/>
    </row>
    <row r="16" spans="1:12" x14ac:dyDescent="0.25">
      <c r="B16" s="141"/>
      <c r="C16" s="141"/>
      <c r="D16" s="30"/>
      <c r="E16" s="30"/>
      <c r="F16" s="30"/>
      <c r="G16" s="30"/>
      <c r="H16" s="30"/>
      <c r="I16" s="59"/>
      <c r="J16" s="59"/>
      <c r="K16" s="30"/>
      <c r="L16" s="27"/>
    </row>
    <row r="17" spans="2:12" x14ac:dyDescent="0.25">
      <c r="B17" s="142" t="s">
        <v>457</v>
      </c>
      <c r="C17" s="142"/>
      <c r="D17" s="27"/>
      <c r="E17" s="59"/>
      <c r="F17" s="27"/>
      <c r="G17" s="27"/>
      <c r="H17" s="59"/>
      <c r="I17" s="31"/>
      <c r="J17" s="31"/>
      <c r="K17" s="27"/>
    </row>
    <row r="18" spans="2:12" x14ac:dyDescent="0.25">
      <c r="B18" s="142"/>
      <c r="C18" s="142"/>
      <c r="D18" s="32"/>
      <c r="E18" s="59"/>
      <c r="F18" s="27"/>
      <c r="G18" s="27"/>
      <c r="H18" s="59"/>
      <c r="I18" s="31"/>
      <c r="J18" s="31"/>
      <c r="K18" s="27"/>
    </row>
    <row r="19" spans="2:12" x14ac:dyDescent="0.25">
      <c r="B19" s="27"/>
      <c r="C19" s="27"/>
      <c r="D19" s="27"/>
      <c r="E19" s="59"/>
      <c r="F19" s="27"/>
      <c r="G19" s="27"/>
      <c r="H19" s="59"/>
      <c r="I19" s="31"/>
      <c r="J19" s="31"/>
      <c r="K19" s="27"/>
    </row>
    <row r="20" spans="2:12" x14ac:dyDescent="0.25">
      <c r="B20" s="27"/>
      <c r="C20" s="59"/>
      <c r="D20" s="59"/>
      <c r="E20" s="27"/>
      <c r="F20" s="27"/>
      <c r="G20" s="27"/>
      <c r="H20" s="59"/>
      <c r="I20" s="31"/>
      <c r="J20" s="31"/>
      <c r="K20" s="27" t="s">
        <v>8</v>
      </c>
    </row>
    <row r="22" spans="2:12" s="33" customFormat="1" x14ac:dyDescent="0.25">
      <c r="B22" s="28"/>
      <c r="E22" s="28"/>
      <c r="F22" s="28"/>
      <c r="G22" s="28"/>
      <c r="I22" s="34"/>
      <c r="J22" s="34"/>
      <c r="K22" s="28"/>
      <c r="L22" s="28"/>
    </row>
    <row r="24" spans="2:12" s="33" customFormat="1" x14ac:dyDescent="0.25">
      <c r="B24" s="28"/>
      <c r="E24" s="28"/>
      <c r="F24" s="28"/>
      <c r="G24" s="28"/>
      <c r="I24" s="34"/>
      <c r="J24" s="34"/>
      <c r="K24" s="28"/>
      <c r="L24" s="28"/>
    </row>
    <row r="25" spans="2:12" s="33" customFormat="1" x14ac:dyDescent="0.25">
      <c r="B25" s="28"/>
      <c r="E25" s="28"/>
      <c r="F25" s="28"/>
      <c r="G25" s="28"/>
      <c r="I25" s="34"/>
      <c r="J25" s="34"/>
      <c r="K25" s="28"/>
      <c r="L25" s="28"/>
    </row>
  </sheetData>
  <mergeCells count="15">
    <mergeCell ref="A6:K6"/>
    <mergeCell ref="A1:C4"/>
    <mergeCell ref="D1:K1"/>
    <mergeCell ref="D2:K2"/>
    <mergeCell ref="D3:K4"/>
    <mergeCell ref="A5:K5"/>
    <mergeCell ref="A12:K12"/>
    <mergeCell ref="B16:C16"/>
    <mergeCell ref="B17:C17"/>
    <mergeCell ref="B18:C18"/>
    <mergeCell ref="A7:K7"/>
    <mergeCell ref="B9:B10"/>
    <mergeCell ref="G9:G10"/>
    <mergeCell ref="H9:H10"/>
    <mergeCell ref="A11:J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82"/>
  <sheetViews>
    <sheetView view="pageBreakPreview" zoomScale="145" zoomScaleNormal="90" zoomScaleSheetLayoutView="145" workbookViewId="0">
      <pane ySplit="8" topLeftCell="A60" activePane="bottomLeft" state="frozen"/>
      <selection pane="bottomLeft" activeCell="A69" sqref="A69:K69"/>
    </sheetView>
  </sheetViews>
  <sheetFormatPr baseColWidth="10" defaultRowHeight="12" x14ac:dyDescent="0.25"/>
  <cols>
    <col min="1" max="1" width="4.7109375" style="28" customWidth="1"/>
    <col min="2" max="2" width="11.5703125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22.5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16.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16.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16.5" customHeight="1" thickBot="1" x14ac:dyDescent="0.3">
      <c r="A6" s="165" t="s">
        <v>466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30" customHeight="1" thickBot="1" x14ac:dyDescent="0.3">
      <c r="A7" s="172" t="s">
        <v>202</v>
      </c>
      <c r="B7" s="173"/>
      <c r="C7" s="173"/>
      <c r="D7" s="173"/>
      <c r="E7" s="173"/>
      <c r="F7" s="173"/>
      <c r="G7" s="173"/>
      <c r="H7" s="173"/>
      <c r="I7" s="173"/>
      <c r="J7" s="173"/>
      <c r="K7" s="174"/>
      <c r="L7" s="27"/>
    </row>
    <row r="8" spans="1:12" ht="29.25" customHeight="1" thickBot="1" x14ac:dyDescent="0.3">
      <c r="A8" s="64" t="s">
        <v>11</v>
      </c>
      <c r="B8" s="62" t="s">
        <v>0</v>
      </c>
      <c r="C8" s="62" t="s">
        <v>1</v>
      </c>
      <c r="D8" s="62" t="s">
        <v>2</v>
      </c>
      <c r="E8" s="62" t="s">
        <v>3</v>
      </c>
      <c r="F8" s="62" t="s">
        <v>4</v>
      </c>
      <c r="G8" s="62" t="s">
        <v>5</v>
      </c>
      <c r="H8" s="71" t="s">
        <v>458</v>
      </c>
      <c r="I8" s="72" t="s">
        <v>459</v>
      </c>
      <c r="J8" s="73" t="s">
        <v>460</v>
      </c>
      <c r="K8" s="74" t="s">
        <v>461</v>
      </c>
      <c r="L8" s="27"/>
    </row>
    <row r="9" spans="1:12" ht="20.100000000000001" customHeight="1" x14ac:dyDescent="0.25">
      <c r="A9" s="61">
        <v>1</v>
      </c>
      <c r="B9" s="146" t="s">
        <v>203</v>
      </c>
      <c r="C9" s="42" t="s">
        <v>20</v>
      </c>
      <c r="D9" s="43" t="s">
        <v>20</v>
      </c>
      <c r="E9" s="43" t="s">
        <v>204</v>
      </c>
      <c r="F9" s="51" t="s">
        <v>205</v>
      </c>
      <c r="G9" s="44" t="s">
        <v>206</v>
      </c>
      <c r="H9" s="146">
        <v>3</v>
      </c>
      <c r="I9" s="78"/>
      <c r="J9" s="79">
        <f>I9*16%</f>
        <v>0</v>
      </c>
      <c r="K9" s="78">
        <f>I9+J9</f>
        <v>0</v>
      </c>
      <c r="L9" s="27"/>
    </row>
    <row r="10" spans="1:12" ht="20.100000000000001" customHeight="1" x14ac:dyDescent="0.25">
      <c r="A10" s="5">
        <v>2</v>
      </c>
      <c r="B10" s="137"/>
      <c r="C10" s="4" t="s">
        <v>207</v>
      </c>
      <c r="D10" s="14" t="s">
        <v>208</v>
      </c>
      <c r="E10" s="14" t="s">
        <v>20</v>
      </c>
      <c r="F10" s="52" t="s">
        <v>209</v>
      </c>
      <c r="G10" s="13" t="s">
        <v>210</v>
      </c>
      <c r="H10" s="137"/>
      <c r="I10" s="78"/>
      <c r="J10" s="79">
        <f t="shared" ref="J10:J66" si="0">I10*16%</f>
        <v>0</v>
      </c>
      <c r="K10" s="78">
        <f t="shared" ref="K10:K66" si="1">I10+J10</f>
        <v>0</v>
      </c>
      <c r="L10" s="27"/>
    </row>
    <row r="11" spans="1:12" ht="20.100000000000001" customHeight="1" x14ac:dyDescent="0.25">
      <c r="A11" s="61">
        <v>3</v>
      </c>
      <c r="B11" s="137"/>
      <c r="C11" s="4" t="s">
        <v>211</v>
      </c>
      <c r="D11" s="14" t="s">
        <v>212</v>
      </c>
      <c r="E11" s="14" t="s">
        <v>213</v>
      </c>
      <c r="F11" s="52" t="s">
        <v>214</v>
      </c>
      <c r="G11" s="13" t="s">
        <v>210</v>
      </c>
      <c r="H11" s="137"/>
      <c r="I11" s="78"/>
      <c r="J11" s="79">
        <f t="shared" si="0"/>
        <v>0</v>
      </c>
      <c r="K11" s="78">
        <f t="shared" si="1"/>
        <v>0</v>
      </c>
      <c r="L11" s="29"/>
    </row>
    <row r="12" spans="1:12" ht="20.100000000000001" customHeight="1" x14ac:dyDescent="0.25">
      <c r="A12" s="5">
        <v>4</v>
      </c>
      <c r="B12" s="137"/>
      <c r="C12" s="4" t="s">
        <v>215</v>
      </c>
      <c r="D12" s="14" t="s">
        <v>20</v>
      </c>
      <c r="E12" s="14" t="s">
        <v>20</v>
      </c>
      <c r="F12" s="53">
        <v>21030</v>
      </c>
      <c r="G12" s="13" t="s">
        <v>210</v>
      </c>
      <c r="H12" s="137"/>
      <c r="I12" s="78"/>
      <c r="J12" s="79">
        <f t="shared" si="0"/>
        <v>0</v>
      </c>
      <c r="K12" s="78">
        <f t="shared" si="1"/>
        <v>0</v>
      </c>
      <c r="L12" s="29"/>
    </row>
    <row r="13" spans="1:12" ht="20.100000000000001" customHeight="1" x14ac:dyDescent="0.25">
      <c r="A13" s="61">
        <v>5</v>
      </c>
      <c r="B13" s="137"/>
      <c r="C13" s="4" t="s">
        <v>216</v>
      </c>
      <c r="D13" s="14" t="s">
        <v>20</v>
      </c>
      <c r="E13" s="14" t="s">
        <v>217</v>
      </c>
      <c r="F13" s="53">
        <v>50431</v>
      </c>
      <c r="G13" s="13" t="s">
        <v>218</v>
      </c>
      <c r="H13" s="137"/>
      <c r="I13" s="78"/>
      <c r="J13" s="79">
        <f t="shared" si="0"/>
        <v>0</v>
      </c>
      <c r="K13" s="78">
        <f t="shared" si="1"/>
        <v>0</v>
      </c>
      <c r="L13" s="29"/>
    </row>
    <row r="14" spans="1:12" ht="20.100000000000001" customHeight="1" x14ac:dyDescent="0.25">
      <c r="A14" s="5">
        <v>6</v>
      </c>
      <c r="B14" s="137"/>
      <c r="C14" s="4" t="s">
        <v>219</v>
      </c>
      <c r="D14" s="14" t="s">
        <v>220</v>
      </c>
      <c r="E14" s="14" t="s">
        <v>221</v>
      </c>
      <c r="F14" s="53">
        <v>27463</v>
      </c>
      <c r="G14" s="13" t="s">
        <v>222</v>
      </c>
      <c r="H14" s="137"/>
      <c r="I14" s="78"/>
      <c r="J14" s="79">
        <f t="shared" si="0"/>
        <v>0</v>
      </c>
      <c r="K14" s="78">
        <f t="shared" si="1"/>
        <v>0</v>
      </c>
      <c r="L14" s="29"/>
    </row>
    <row r="15" spans="1:12" ht="20.100000000000001" customHeight="1" x14ac:dyDescent="0.25">
      <c r="A15" s="61">
        <v>7</v>
      </c>
      <c r="B15" s="137"/>
      <c r="C15" s="4" t="s">
        <v>223</v>
      </c>
      <c r="D15" s="14" t="s">
        <v>224</v>
      </c>
      <c r="E15" s="14" t="s">
        <v>20</v>
      </c>
      <c r="F15" s="53">
        <v>9702</v>
      </c>
      <c r="G15" s="13" t="s">
        <v>222</v>
      </c>
      <c r="H15" s="137"/>
      <c r="I15" s="78"/>
      <c r="J15" s="79">
        <f t="shared" si="0"/>
        <v>0</v>
      </c>
      <c r="K15" s="78">
        <f t="shared" si="1"/>
        <v>0</v>
      </c>
      <c r="L15" s="29"/>
    </row>
    <row r="16" spans="1:12" ht="20.100000000000001" customHeight="1" x14ac:dyDescent="0.25">
      <c r="A16" s="5">
        <v>8</v>
      </c>
      <c r="B16" s="137"/>
      <c r="C16" s="4" t="s">
        <v>219</v>
      </c>
      <c r="D16" s="14" t="s">
        <v>225</v>
      </c>
      <c r="E16" s="14" t="s">
        <v>226</v>
      </c>
      <c r="F16" s="52" t="s">
        <v>227</v>
      </c>
      <c r="G16" s="13" t="s">
        <v>222</v>
      </c>
      <c r="H16" s="137"/>
      <c r="I16" s="78"/>
      <c r="J16" s="79">
        <f t="shared" si="0"/>
        <v>0</v>
      </c>
      <c r="K16" s="78">
        <f t="shared" si="1"/>
        <v>0</v>
      </c>
      <c r="L16" s="29"/>
    </row>
    <row r="17" spans="1:12" ht="20.100000000000001" customHeight="1" x14ac:dyDescent="0.25">
      <c r="A17" s="61">
        <v>9</v>
      </c>
      <c r="B17" s="137"/>
      <c r="C17" s="4" t="s">
        <v>228</v>
      </c>
      <c r="D17" s="14" t="s">
        <v>229</v>
      </c>
      <c r="E17" s="14" t="s">
        <v>230</v>
      </c>
      <c r="F17" s="52" t="s">
        <v>231</v>
      </c>
      <c r="G17" s="13" t="s">
        <v>222</v>
      </c>
      <c r="H17" s="137"/>
      <c r="I17" s="78"/>
      <c r="J17" s="79">
        <f t="shared" si="0"/>
        <v>0</v>
      </c>
      <c r="K17" s="78">
        <f t="shared" si="1"/>
        <v>0</v>
      </c>
      <c r="L17" s="29"/>
    </row>
    <row r="18" spans="1:12" ht="20.100000000000001" customHeight="1" x14ac:dyDescent="0.25">
      <c r="A18" s="5">
        <v>10</v>
      </c>
      <c r="B18" s="137"/>
      <c r="C18" s="4" t="s">
        <v>207</v>
      </c>
      <c r="D18" s="14" t="s">
        <v>208</v>
      </c>
      <c r="E18" s="14" t="s">
        <v>20</v>
      </c>
      <c r="F18" s="52" t="s">
        <v>232</v>
      </c>
      <c r="G18" s="13" t="s">
        <v>233</v>
      </c>
      <c r="H18" s="137"/>
      <c r="I18" s="78"/>
      <c r="J18" s="79">
        <f t="shared" si="0"/>
        <v>0</v>
      </c>
      <c r="K18" s="78">
        <f t="shared" si="1"/>
        <v>0</v>
      </c>
      <c r="L18" s="29"/>
    </row>
    <row r="19" spans="1:12" ht="20.100000000000001" customHeight="1" x14ac:dyDescent="0.25">
      <c r="A19" s="61">
        <v>11</v>
      </c>
      <c r="B19" s="137"/>
      <c r="C19" s="4" t="s">
        <v>207</v>
      </c>
      <c r="D19" s="14" t="s">
        <v>208</v>
      </c>
      <c r="E19" s="14" t="s">
        <v>20</v>
      </c>
      <c r="F19" s="52" t="s">
        <v>234</v>
      </c>
      <c r="G19" s="13" t="s">
        <v>233</v>
      </c>
      <c r="H19" s="137"/>
      <c r="I19" s="78"/>
      <c r="J19" s="79">
        <f t="shared" si="0"/>
        <v>0</v>
      </c>
      <c r="K19" s="78">
        <f t="shared" si="1"/>
        <v>0</v>
      </c>
      <c r="L19" s="29"/>
    </row>
    <row r="20" spans="1:12" ht="20.100000000000001" customHeight="1" x14ac:dyDescent="0.25">
      <c r="A20" s="5">
        <v>12</v>
      </c>
      <c r="B20" s="137"/>
      <c r="C20" s="4" t="s">
        <v>235</v>
      </c>
      <c r="D20" s="14" t="s">
        <v>236</v>
      </c>
      <c r="E20" s="14" t="s">
        <v>237</v>
      </c>
      <c r="F20" s="52" t="s">
        <v>238</v>
      </c>
      <c r="G20" s="13" t="s">
        <v>233</v>
      </c>
      <c r="H20" s="137"/>
      <c r="I20" s="78"/>
      <c r="J20" s="79">
        <f t="shared" si="0"/>
        <v>0</v>
      </c>
      <c r="K20" s="78">
        <f t="shared" si="1"/>
        <v>0</v>
      </c>
      <c r="L20" s="29"/>
    </row>
    <row r="21" spans="1:12" ht="20.100000000000001" customHeight="1" x14ac:dyDescent="0.25">
      <c r="A21" s="61">
        <v>13</v>
      </c>
      <c r="B21" s="137"/>
      <c r="C21" s="4" t="s">
        <v>235</v>
      </c>
      <c r="D21" s="14" t="s">
        <v>236</v>
      </c>
      <c r="E21" s="14" t="s">
        <v>239</v>
      </c>
      <c r="F21" s="52" t="s">
        <v>240</v>
      </c>
      <c r="G21" s="13" t="s">
        <v>233</v>
      </c>
      <c r="H21" s="137"/>
      <c r="I21" s="78"/>
      <c r="J21" s="79">
        <f t="shared" si="0"/>
        <v>0</v>
      </c>
      <c r="K21" s="78">
        <f t="shared" si="1"/>
        <v>0</v>
      </c>
      <c r="L21" s="29"/>
    </row>
    <row r="22" spans="1:12" ht="20.100000000000001" customHeight="1" x14ac:dyDescent="0.25">
      <c r="A22" s="5">
        <v>14</v>
      </c>
      <c r="B22" s="137"/>
      <c r="C22" s="4" t="s">
        <v>241</v>
      </c>
      <c r="D22" s="14" t="s">
        <v>242</v>
      </c>
      <c r="E22" s="14" t="s">
        <v>243</v>
      </c>
      <c r="F22" s="52" t="s">
        <v>244</v>
      </c>
      <c r="G22" s="13" t="s">
        <v>233</v>
      </c>
      <c r="H22" s="137"/>
      <c r="I22" s="78"/>
      <c r="J22" s="79">
        <f t="shared" si="0"/>
        <v>0</v>
      </c>
      <c r="K22" s="78">
        <f t="shared" si="1"/>
        <v>0</v>
      </c>
      <c r="L22" s="29"/>
    </row>
    <row r="23" spans="1:12" ht="20.100000000000001" customHeight="1" x14ac:dyDescent="0.25">
      <c r="A23" s="61">
        <v>15</v>
      </c>
      <c r="B23" s="137"/>
      <c r="C23" s="4" t="s">
        <v>235</v>
      </c>
      <c r="D23" s="14" t="s">
        <v>236</v>
      </c>
      <c r="E23" s="14" t="s">
        <v>245</v>
      </c>
      <c r="F23" s="52" t="s">
        <v>246</v>
      </c>
      <c r="G23" s="13" t="s">
        <v>233</v>
      </c>
      <c r="H23" s="137"/>
      <c r="I23" s="78"/>
      <c r="J23" s="79">
        <f t="shared" si="0"/>
        <v>0</v>
      </c>
      <c r="K23" s="78">
        <f t="shared" si="1"/>
        <v>0</v>
      </c>
      <c r="L23" s="29"/>
    </row>
    <row r="24" spans="1:12" ht="20.100000000000001" customHeight="1" x14ac:dyDescent="0.25">
      <c r="A24" s="5">
        <v>16</v>
      </c>
      <c r="B24" s="137"/>
      <c r="C24" s="4" t="s">
        <v>247</v>
      </c>
      <c r="D24" s="14" t="s">
        <v>248</v>
      </c>
      <c r="E24" s="14" t="s">
        <v>20</v>
      </c>
      <c r="F24" s="52">
        <v>34354</v>
      </c>
      <c r="G24" s="13" t="s">
        <v>249</v>
      </c>
      <c r="H24" s="137"/>
      <c r="I24" s="78"/>
      <c r="J24" s="79">
        <f t="shared" si="0"/>
        <v>0</v>
      </c>
      <c r="K24" s="78">
        <f t="shared" si="1"/>
        <v>0</v>
      </c>
      <c r="L24" s="29"/>
    </row>
    <row r="25" spans="1:12" ht="20.100000000000001" customHeight="1" x14ac:dyDescent="0.25">
      <c r="A25" s="61">
        <v>17</v>
      </c>
      <c r="B25" s="137"/>
      <c r="C25" s="4" t="s">
        <v>223</v>
      </c>
      <c r="D25" s="14" t="s">
        <v>20</v>
      </c>
      <c r="E25" s="14" t="s">
        <v>20</v>
      </c>
      <c r="F25" s="52">
        <v>5549</v>
      </c>
      <c r="G25" s="13" t="s">
        <v>249</v>
      </c>
      <c r="H25" s="137"/>
      <c r="I25" s="78"/>
      <c r="J25" s="79">
        <f t="shared" si="0"/>
        <v>0</v>
      </c>
      <c r="K25" s="78">
        <f t="shared" si="1"/>
        <v>0</v>
      </c>
      <c r="L25" s="29"/>
    </row>
    <row r="26" spans="1:12" ht="20.100000000000001" customHeight="1" x14ac:dyDescent="0.25">
      <c r="A26" s="5">
        <v>18</v>
      </c>
      <c r="B26" s="137"/>
      <c r="C26" s="4" t="s">
        <v>250</v>
      </c>
      <c r="D26" s="14" t="s">
        <v>248</v>
      </c>
      <c r="E26" s="14" t="s">
        <v>20</v>
      </c>
      <c r="F26" s="52" t="s">
        <v>251</v>
      </c>
      <c r="G26" s="13" t="s">
        <v>249</v>
      </c>
      <c r="H26" s="137"/>
      <c r="I26" s="78"/>
      <c r="J26" s="79">
        <f t="shared" si="0"/>
        <v>0</v>
      </c>
      <c r="K26" s="78">
        <f t="shared" si="1"/>
        <v>0</v>
      </c>
      <c r="L26" s="29"/>
    </row>
    <row r="27" spans="1:12" ht="20.100000000000001" customHeight="1" x14ac:dyDescent="0.25">
      <c r="A27" s="61">
        <v>19</v>
      </c>
      <c r="B27" s="137"/>
      <c r="C27" s="4" t="s">
        <v>252</v>
      </c>
      <c r="D27" s="14" t="s">
        <v>20</v>
      </c>
      <c r="E27" s="14" t="s">
        <v>20</v>
      </c>
      <c r="F27" s="53">
        <v>9618</v>
      </c>
      <c r="G27" s="13" t="s">
        <v>253</v>
      </c>
      <c r="H27" s="137"/>
      <c r="I27" s="78"/>
      <c r="J27" s="79">
        <f t="shared" si="0"/>
        <v>0</v>
      </c>
      <c r="K27" s="78">
        <f t="shared" si="1"/>
        <v>0</v>
      </c>
      <c r="L27" s="29"/>
    </row>
    <row r="28" spans="1:12" ht="20.100000000000001" customHeight="1" x14ac:dyDescent="0.25">
      <c r="A28" s="5">
        <v>20</v>
      </c>
      <c r="B28" s="137"/>
      <c r="C28" s="4" t="s">
        <v>254</v>
      </c>
      <c r="D28" s="14" t="s">
        <v>20</v>
      </c>
      <c r="E28" s="14" t="s">
        <v>20</v>
      </c>
      <c r="F28" s="52" t="s">
        <v>255</v>
      </c>
      <c r="G28" s="13" t="s">
        <v>253</v>
      </c>
      <c r="H28" s="137"/>
      <c r="I28" s="78"/>
      <c r="J28" s="79">
        <f t="shared" si="0"/>
        <v>0</v>
      </c>
      <c r="K28" s="78">
        <f t="shared" si="1"/>
        <v>0</v>
      </c>
      <c r="L28" s="29"/>
    </row>
    <row r="29" spans="1:12" ht="20.100000000000001" customHeight="1" x14ac:dyDescent="0.25">
      <c r="A29" s="61">
        <v>21</v>
      </c>
      <c r="B29" s="137"/>
      <c r="C29" s="4" t="s">
        <v>219</v>
      </c>
      <c r="D29" s="14" t="s">
        <v>256</v>
      </c>
      <c r="E29" s="14" t="s">
        <v>257</v>
      </c>
      <c r="F29" s="53">
        <v>47384</v>
      </c>
      <c r="G29" s="13" t="s">
        <v>253</v>
      </c>
      <c r="H29" s="137"/>
      <c r="I29" s="78"/>
      <c r="J29" s="79">
        <f t="shared" si="0"/>
        <v>0</v>
      </c>
      <c r="K29" s="78">
        <f t="shared" si="1"/>
        <v>0</v>
      </c>
      <c r="L29" s="29"/>
    </row>
    <row r="30" spans="1:12" ht="20.100000000000001" customHeight="1" x14ac:dyDescent="0.25">
      <c r="A30" s="5">
        <v>22</v>
      </c>
      <c r="B30" s="137"/>
      <c r="C30" s="4" t="s">
        <v>258</v>
      </c>
      <c r="D30" s="14" t="s">
        <v>20</v>
      </c>
      <c r="E30" s="14" t="s">
        <v>20</v>
      </c>
      <c r="F30" s="52" t="s">
        <v>259</v>
      </c>
      <c r="G30" s="13" t="s">
        <v>253</v>
      </c>
      <c r="H30" s="137"/>
      <c r="I30" s="78"/>
      <c r="J30" s="79">
        <f t="shared" si="0"/>
        <v>0</v>
      </c>
      <c r="K30" s="78">
        <f t="shared" si="1"/>
        <v>0</v>
      </c>
      <c r="L30" s="29"/>
    </row>
    <row r="31" spans="1:12" ht="20.100000000000001" customHeight="1" x14ac:dyDescent="0.25">
      <c r="A31" s="61">
        <v>23</v>
      </c>
      <c r="B31" s="137"/>
      <c r="C31" s="4" t="s">
        <v>260</v>
      </c>
      <c r="D31" s="14" t="s">
        <v>261</v>
      </c>
      <c r="E31" s="14" t="s">
        <v>262</v>
      </c>
      <c r="F31" s="52" t="s">
        <v>20</v>
      </c>
      <c r="G31" s="13" t="s">
        <v>253</v>
      </c>
      <c r="H31" s="137"/>
      <c r="I31" s="78"/>
      <c r="J31" s="79">
        <f t="shared" si="0"/>
        <v>0</v>
      </c>
      <c r="K31" s="78">
        <f t="shared" si="1"/>
        <v>0</v>
      </c>
      <c r="L31" s="29"/>
    </row>
    <row r="32" spans="1:12" ht="20.100000000000001" customHeight="1" x14ac:dyDescent="0.25">
      <c r="A32" s="5">
        <v>24</v>
      </c>
      <c r="B32" s="137"/>
      <c r="C32" s="4" t="s">
        <v>20</v>
      </c>
      <c r="D32" s="14" t="s">
        <v>20</v>
      </c>
      <c r="E32" s="14" t="s">
        <v>263</v>
      </c>
      <c r="F32" s="52" t="s">
        <v>264</v>
      </c>
      <c r="G32" s="13" t="s">
        <v>265</v>
      </c>
      <c r="H32" s="137"/>
      <c r="I32" s="78"/>
      <c r="J32" s="79">
        <f t="shared" si="0"/>
        <v>0</v>
      </c>
      <c r="K32" s="78">
        <f t="shared" si="1"/>
        <v>0</v>
      </c>
      <c r="L32" s="29"/>
    </row>
    <row r="33" spans="1:12" ht="20.100000000000001" customHeight="1" x14ac:dyDescent="0.25">
      <c r="A33" s="61">
        <v>25</v>
      </c>
      <c r="B33" s="137"/>
      <c r="C33" s="4" t="s">
        <v>247</v>
      </c>
      <c r="D33" s="14" t="s">
        <v>248</v>
      </c>
      <c r="E33" s="14" t="s">
        <v>20</v>
      </c>
      <c r="F33" s="52">
        <v>43077</v>
      </c>
      <c r="G33" s="13" t="s">
        <v>198</v>
      </c>
      <c r="H33" s="137"/>
      <c r="I33" s="78"/>
      <c r="J33" s="79">
        <f t="shared" si="0"/>
        <v>0</v>
      </c>
      <c r="K33" s="78">
        <f t="shared" si="1"/>
        <v>0</v>
      </c>
      <c r="L33" s="29"/>
    </row>
    <row r="34" spans="1:12" ht="20.100000000000001" customHeight="1" thickBot="1" x14ac:dyDescent="0.3">
      <c r="A34" s="5">
        <v>26</v>
      </c>
      <c r="B34" s="147"/>
      <c r="C34" s="45" t="s">
        <v>266</v>
      </c>
      <c r="D34" s="46" t="s">
        <v>267</v>
      </c>
      <c r="E34" s="46" t="s">
        <v>20</v>
      </c>
      <c r="F34" s="54">
        <v>43057</v>
      </c>
      <c r="G34" s="47" t="s">
        <v>198</v>
      </c>
      <c r="H34" s="137"/>
      <c r="I34" s="78"/>
      <c r="J34" s="79">
        <f t="shared" si="0"/>
        <v>0</v>
      </c>
      <c r="K34" s="78">
        <f t="shared" si="1"/>
        <v>0</v>
      </c>
      <c r="L34" s="29"/>
    </row>
    <row r="35" spans="1:12" ht="20.100000000000001" customHeight="1" x14ac:dyDescent="0.25">
      <c r="A35" s="61">
        <v>27</v>
      </c>
      <c r="B35" s="146" t="s">
        <v>268</v>
      </c>
      <c r="C35" s="42" t="s">
        <v>269</v>
      </c>
      <c r="D35" s="43" t="s">
        <v>270</v>
      </c>
      <c r="E35" s="48">
        <v>28004</v>
      </c>
      <c r="F35" s="55">
        <v>48894</v>
      </c>
      <c r="G35" s="44" t="s">
        <v>271</v>
      </c>
      <c r="H35" s="137"/>
      <c r="I35" s="78"/>
      <c r="J35" s="79">
        <f t="shared" si="0"/>
        <v>0</v>
      </c>
      <c r="K35" s="78">
        <f t="shared" si="1"/>
        <v>0</v>
      </c>
      <c r="L35" s="29"/>
    </row>
    <row r="36" spans="1:12" ht="20.100000000000001" customHeight="1" x14ac:dyDescent="0.25">
      <c r="A36" s="5">
        <v>28</v>
      </c>
      <c r="B36" s="137"/>
      <c r="C36" s="4" t="s">
        <v>272</v>
      </c>
      <c r="D36" s="14" t="s">
        <v>20</v>
      </c>
      <c r="E36" s="14" t="s">
        <v>20</v>
      </c>
      <c r="F36" s="53">
        <v>53283</v>
      </c>
      <c r="G36" s="13" t="s">
        <v>210</v>
      </c>
      <c r="H36" s="137"/>
      <c r="I36" s="78"/>
      <c r="J36" s="79">
        <f t="shared" si="0"/>
        <v>0</v>
      </c>
      <c r="K36" s="78">
        <f t="shared" si="1"/>
        <v>0</v>
      </c>
      <c r="L36" s="29"/>
    </row>
    <row r="37" spans="1:12" ht="20.100000000000001" customHeight="1" x14ac:dyDescent="0.25">
      <c r="A37" s="61">
        <v>29</v>
      </c>
      <c r="B37" s="137"/>
      <c r="C37" s="4" t="s">
        <v>272</v>
      </c>
      <c r="D37" s="14" t="s">
        <v>273</v>
      </c>
      <c r="E37" s="14" t="s">
        <v>20</v>
      </c>
      <c r="F37" s="53">
        <v>55024</v>
      </c>
      <c r="G37" s="13" t="s">
        <v>210</v>
      </c>
      <c r="H37" s="137"/>
      <c r="I37" s="78"/>
      <c r="J37" s="79">
        <f t="shared" si="0"/>
        <v>0</v>
      </c>
      <c r="K37" s="78">
        <f t="shared" si="1"/>
        <v>0</v>
      </c>
      <c r="L37" s="29"/>
    </row>
    <row r="38" spans="1:12" ht="20.100000000000001" customHeight="1" x14ac:dyDescent="0.25">
      <c r="A38" s="5">
        <v>30</v>
      </c>
      <c r="B38" s="137"/>
      <c r="C38" s="4" t="s">
        <v>27</v>
      </c>
      <c r="D38" s="14" t="s">
        <v>274</v>
      </c>
      <c r="E38" s="14" t="s">
        <v>275</v>
      </c>
      <c r="F38" s="53">
        <v>51264</v>
      </c>
      <c r="G38" s="13" t="s">
        <v>210</v>
      </c>
      <c r="H38" s="137"/>
      <c r="I38" s="78"/>
      <c r="J38" s="79">
        <f t="shared" si="0"/>
        <v>0</v>
      </c>
      <c r="K38" s="78">
        <f t="shared" si="1"/>
        <v>0</v>
      </c>
      <c r="L38" s="29"/>
    </row>
    <row r="39" spans="1:12" ht="20.100000000000001" customHeight="1" x14ac:dyDescent="0.25">
      <c r="A39" s="61">
        <v>31</v>
      </c>
      <c r="B39" s="137"/>
      <c r="C39" s="4" t="s">
        <v>207</v>
      </c>
      <c r="D39" s="14" t="s">
        <v>208</v>
      </c>
      <c r="E39" s="14" t="s">
        <v>20</v>
      </c>
      <c r="F39" s="52">
        <v>20622</v>
      </c>
      <c r="G39" s="13" t="s">
        <v>210</v>
      </c>
      <c r="H39" s="137"/>
      <c r="I39" s="78"/>
      <c r="J39" s="79">
        <f t="shared" si="0"/>
        <v>0</v>
      </c>
      <c r="K39" s="78">
        <f t="shared" si="1"/>
        <v>0</v>
      </c>
      <c r="L39" s="29"/>
    </row>
    <row r="40" spans="1:12" ht="20.100000000000001" customHeight="1" x14ac:dyDescent="0.25">
      <c r="A40" s="5">
        <v>32</v>
      </c>
      <c r="B40" s="137"/>
      <c r="C40" s="4" t="s">
        <v>276</v>
      </c>
      <c r="D40" s="14" t="s">
        <v>20</v>
      </c>
      <c r="E40" s="14" t="s">
        <v>277</v>
      </c>
      <c r="F40" s="53">
        <v>17459</v>
      </c>
      <c r="G40" s="13" t="s">
        <v>210</v>
      </c>
      <c r="H40" s="137"/>
      <c r="I40" s="78"/>
      <c r="J40" s="79">
        <f t="shared" si="0"/>
        <v>0</v>
      </c>
      <c r="K40" s="78">
        <f t="shared" si="1"/>
        <v>0</v>
      </c>
      <c r="L40" s="29"/>
    </row>
    <row r="41" spans="1:12" ht="20.100000000000001" customHeight="1" x14ac:dyDescent="0.25">
      <c r="A41" s="61">
        <v>33</v>
      </c>
      <c r="B41" s="137"/>
      <c r="C41" s="4" t="s">
        <v>276</v>
      </c>
      <c r="D41" s="14" t="s">
        <v>278</v>
      </c>
      <c r="E41" s="14" t="s">
        <v>279</v>
      </c>
      <c r="F41" s="53">
        <v>28551</v>
      </c>
      <c r="G41" s="13" t="s">
        <v>210</v>
      </c>
      <c r="H41" s="137"/>
      <c r="I41" s="78"/>
      <c r="J41" s="79">
        <f t="shared" si="0"/>
        <v>0</v>
      </c>
      <c r="K41" s="78">
        <f t="shared" si="1"/>
        <v>0</v>
      </c>
      <c r="L41" s="29"/>
    </row>
    <row r="42" spans="1:12" ht="20.100000000000001" customHeight="1" x14ac:dyDescent="0.25">
      <c r="A42" s="5">
        <v>34</v>
      </c>
      <c r="B42" s="137"/>
      <c r="C42" s="4" t="s">
        <v>247</v>
      </c>
      <c r="D42" s="14" t="s">
        <v>248</v>
      </c>
      <c r="E42" s="14" t="s">
        <v>20</v>
      </c>
      <c r="F42" s="52">
        <v>11965</v>
      </c>
      <c r="G42" s="13" t="s">
        <v>210</v>
      </c>
      <c r="H42" s="137"/>
      <c r="I42" s="78"/>
      <c r="J42" s="79">
        <f t="shared" si="0"/>
        <v>0</v>
      </c>
      <c r="K42" s="78">
        <f t="shared" si="1"/>
        <v>0</v>
      </c>
      <c r="L42" s="29"/>
    </row>
    <row r="43" spans="1:12" ht="20.100000000000001" customHeight="1" x14ac:dyDescent="0.25">
      <c r="A43" s="61">
        <v>35</v>
      </c>
      <c r="B43" s="137"/>
      <c r="C43" s="4" t="s">
        <v>20</v>
      </c>
      <c r="D43" s="14" t="s">
        <v>280</v>
      </c>
      <c r="E43" s="14" t="s">
        <v>20</v>
      </c>
      <c r="F43" s="53">
        <v>50127</v>
      </c>
      <c r="G43" s="13" t="s">
        <v>222</v>
      </c>
      <c r="H43" s="137"/>
      <c r="I43" s="78"/>
      <c r="J43" s="79">
        <f t="shared" si="0"/>
        <v>0</v>
      </c>
      <c r="K43" s="78">
        <f t="shared" si="1"/>
        <v>0</v>
      </c>
      <c r="L43" s="29"/>
    </row>
    <row r="44" spans="1:12" ht="20.100000000000001" customHeight="1" x14ac:dyDescent="0.25">
      <c r="A44" s="5">
        <v>36</v>
      </c>
      <c r="B44" s="137"/>
      <c r="C44" s="4" t="s">
        <v>269</v>
      </c>
      <c r="D44" s="14" t="s">
        <v>281</v>
      </c>
      <c r="E44" s="14" t="s">
        <v>20</v>
      </c>
      <c r="F44" s="53">
        <v>49346</v>
      </c>
      <c r="G44" s="13" t="s">
        <v>222</v>
      </c>
      <c r="H44" s="137"/>
      <c r="I44" s="78"/>
      <c r="J44" s="79">
        <f t="shared" si="0"/>
        <v>0</v>
      </c>
      <c r="K44" s="78">
        <f t="shared" si="1"/>
        <v>0</v>
      </c>
      <c r="L44" s="29"/>
    </row>
    <row r="45" spans="1:12" ht="20.100000000000001" customHeight="1" x14ac:dyDescent="0.25">
      <c r="A45" s="61">
        <v>37</v>
      </c>
      <c r="B45" s="137"/>
      <c r="C45" s="4" t="s">
        <v>269</v>
      </c>
      <c r="D45" s="14" t="s">
        <v>281</v>
      </c>
      <c r="E45" s="14" t="s">
        <v>20</v>
      </c>
      <c r="F45" s="53">
        <v>49345</v>
      </c>
      <c r="G45" s="13" t="s">
        <v>222</v>
      </c>
      <c r="H45" s="137"/>
      <c r="I45" s="78"/>
      <c r="J45" s="79">
        <f t="shared" si="0"/>
        <v>0</v>
      </c>
      <c r="K45" s="78">
        <f t="shared" si="1"/>
        <v>0</v>
      </c>
      <c r="L45" s="29"/>
    </row>
    <row r="46" spans="1:12" ht="20.100000000000001" customHeight="1" x14ac:dyDescent="0.25">
      <c r="A46" s="5">
        <v>38</v>
      </c>
      <c r="B46" s="137"/>
      <c r="C46" s="4" t="s">
        <v>282</v>
      </c>
      <c r="D46" s="14" t="s">
        <v>20</v>
      </c>
      <c r="E46" s="14" t="s">
        <v>20</v>
      </c>
      <c r="F46" s="52">
        <v>14739</v>
      </c>
      <c r="G46" s="13" t="s">
        <v>222</v>
      </c>
      <c r="H46" s="137"/>
      <c r="I46" s="78"/>
      <c r="J46" s="79">
        <f t="shared" si="0"/>
        <v>0</v>
      </c>
      <c r="K46" s="78">
        <f t="shared" si="1"/>
        <v>0</v>
      </c>
      <c r="L46" s="29"/>
    </row>
    <row r="47" spans="1:12" ht="20.100000000000001" customHeight="1" x14ac:dyDescent="0.25">
      <c r="A47" s="61">
        <v>39</v>
      </c>
      <c r="B47" s="137"/>
      <c r="C47" s="4" t="s">
        <v>283</v>
      </c>
      <c r="D47" s="14" t="s">
        <v>284</v>
      </c>
      <c r="E47" s="14" t="s">
        <v>20</v>
      </c>
      <c r="F47" s="52">
        <v>52852</v>
      </c>
      <c r="G47" s="13" t="s">
        <v>249</v>
      </c>
      <c r="H47" s="137"/>
      <c r="I47" s="78"/>
      <c r="J47" s="79">
        <f t="shared" si="0"/>
        <v>0</v>
      </c>
      <c r="K47" s="78">
        <f t="shared" si="1"/>
        <v>0</v>
      </c>
      <c r="L47" s="29"/>
    </row>
    <row r="48" spans="1:12" ht="20.100000000000001" customHeight="1" x14ac:dyDescent="0.25">
      <c r="A48" s="5">
        <v>40</v>
      </c>
      <c r="B48" s="137"/>
      <c r="C48" s="4" t="s">
        <v>269</v>
      </c>
      <c r="D48" s="14" t="s">
        <v>20</v>
      </c>
      <c r="E48" s="14" t="s">
        <v>20</v>
      </c>
      <c r="F48" s="53">
        <v>49342</v>
      </c>
      <c r="G48" s="13" t="s">
        <v>249</v>
      </c>
      <c r="H48" s="137"/>
      <c r="I48" s="78"/>
      <c r="J48" s="79">
        <f t="shared" si="0"/>
        <v>0</v>
      </c>
      <c r="K48" s="78">
        <f t="shared" si="1"/>
        <v>0</v>
      </c>
      <c r="L48" s="29"/>
    </row>
    <row r="49" spans="1:12" ht="20.100000000000001" customHeight="1" x14ac:dyDescent="0.25">
      <c r="A49" s="61">
        <v>41</v>
      </c>
      <c r="B49" s="137"/>
      <c r="C49" s="4" t="s">
        <v>269</v>
      </c>
      <c r="D49" s="14" t="s">
        <v>20</v>
      </c>
      <c r="E49" s="14" t="s">
        <v>20</v>
      </c>
      <c r="F49" s="53">
        <v>49343</v>
      </c>
      <c r="G49" s="13" t="s">
        <v>249</v>
      </c>
      <c r="H49" s="137"/>
      <c r="I49" s="78"/>
      <c r="J49" s="79">
        <f t="shared" si="0"/>
        <v>0</v>
      </c>
      <c r="K49" s="78">
        <f t="shared" si="1"/>
        <v>0</v>
      </c>
      <c r="L49" s="29"/>
    </row>
    <row r="50" spans="1:12" ht="20.100000000000001" customHeight="1" x14ac:dyDescent="0.25">
      <c r="A50" s="5">
        <v>42</v>
      </c>
      <c r="B50" s="137"/>
      <c r="C50" s="4" t="s">
        <v>269</v>
      </c>
      <c r="D50" s="14" t="s">
        <v>20</v>
      </c>
      <c r="E50" s="14" t="s">
        <v>20</v>
      </c>
      <c r="F50" s="53">
        <v>49344</v>
      </c>
      <c r="G50" s="13" t="s">
        <v>249</v>
      </c>
      <c r="H50" s="137"/>
      <c r="I50" s="78"/>
      <c r="J50" s="79">
        <f t="shared" si="0"/>
        <v>0</v>
      </c>
      <c r="K50" s="78">
        <f t="shared" si="1"/>
        <v>0</v>
      </c>
      <c r="L50" s="29"/>
    </row>
    <row r="51" spans="1:12" ht="20.100000000000001" customHeight="1" x14ac:dyDescent="0.25">
      <c r="A51" s="61">
        <v>43</v>
      </c>
      <c r="B51" s="137"/>
      <c r="C51" s="4" t="s">
        <v>269</v>
      </c>
      <c r="D51" s="14" t="s">
        <v>285</v>
      </c>
      <c r="E51" s="15">
        <v>28007</v>
      </c>
      <c r="F51" s="53">
        <v>49341</v>
      </c>
      <c r="G51" s="13" t="s">
        <v>253</v>
      </c>
      <c r="H51" s="137"/>
      <c r="I51" s="78"/>
      <c r="J51" s="79">
        <f t="shared" si="0"/>
        <v>0</v>
      </c>
      <c r="K51" s="78">
        <f t="shared" si="1"/>
        <v>0</v>
      </c>
      <c r="L51" s="29"/>
    </row>
    <row r="52" spans="1:12" ht="20.100000000000001" customHeight="1" x14ac:dyDescent="0.25">
      <c r="A52" s="5">
        <v>44</v>
      </c>
      <c r="B52" s="137"/>
      <c r="C52" s="4" t="s">
        <v>215</v>
      </c>
      <c r="D52" s="14" t="s">
        <v>286</v>
      </c>
      <c r="E52" s="14" t="s">
        <v>287</v>
      </c>
      <c r="F52" s="52">
        <v>43441</v>
      </c>
      <c r="G52" s="13" t="s">
        <v>196</v>
      </c>
      <c r="H52" s="137"/>
      <c r="I52" s="78"/>
      <c r="J52" s="79">
        <f t="shared" si="0"/>
        <v>0</v>
      </c>
      <c r="K52" s="78">
        <f t="shared" si="1"/>
        <v>0</v>
      </c>
      <c r="L52" s="29"/>
    </row>
    <row r="53" spans="1:12" ht="20.100000000000001" customHeight="1" x14ac:dyDescent="0.25">
      <c r="A53" s="61">
        <v>45</v>
      </c>
      <c r="B53" s="137"/>
      <c r="C53" s="4" t="s">
        <v>288</v>
      </c>
      <c r="D53" s="14" t="s">
        <v>289</v>
      </c>
      <c r="E53" s="14" t="s">
        <v>290</v>
      </c>
      <c r="F53" s="52">
        <v>43442</v>
      </c>
      <c r="G53" s="13" t="s">
        <v>196</v>
      </c>
      <c r="H53" s="137"/>
      <c r="I53" s="78"/>
      <c r="J53" s="79">
        <f t="shared" si="0"/>
        <v>0</v>
      </c>
      <c r="K53" s="78">
        <f t="shared" si="1"/>
        <v>0</v>
      </c>
      <c r="L53" s="29"/>
    </row>
    <row r="54" spans="1:12" ht="20.100000000000001" customHeight="1" x14ac:dyDescent="0.25">
      <c r="A54" s="5">
        <v>46</v>
      </c>
      <c r="B54" s="137"/>
      <c r="C54" s="4" t="s">
        <v>291</v>
      </c>
      <c r="D54" s="4" t="s">
        <v>292</v>
      </c>
      <c r="E54" s="15">
        <v>1000089</v>
      </c>
      <c r="F54" s="5">
        <v>55640</v>
      </c>
      <c r="G54" s="13" t="s">
        <v>196</v>
      </c>
      <c r="H54" s="137"/>
      <c r="I54" s="78"/>
      <c r="J54" s="79">
        <f t="shared" si="0"/>
        <v>0</v>
      </c>
      <c r="K54" s="78">
        <f t="shared" si="1"/>
        <v>0</v>
      </c>
      <c r="L54" s="29"/>
    </row>
    <row r="55" spans="1:12" ht="20.100000000000001" customHeight="1" x14ac:dyDescent="0.25">
      <c r="A55" s="61">
        <v>47</v>
      </c>
      <c r="B55" s="137"/>
      <c r="C55" s="4" t="s">
        <v>293</v>
      </c>
      <c r="D55" s="4" t="s">
        <v>20</v>
      </c>
      <c r="E55" s="15" t="s">
        <v>20</v>
      </c>
      <c r="F55" s="5">
        <v>44578</v>
      </c>
      <c r="G55" s="13" t="s">
        <v>294</v>
      </c>
      <c r="H55" s="137"/>
      <c r="I55" s="78"/>
      <c r="J55" s="79">
        <f t="shared" si="0"/>
        <v>0</v>
      </c>
      <c r="K55" s="78">
        <f t="shared" si="1"/>
        <v>0</v>
      </c>
      <c r="L55" s="29"/>
    </row>
    <row r="56" spans="1:12" ht="20.100000000000001" customHeight="1" x14ac:dyDescent="0.25">
      <c r="A56" s="5">
        <v>48</v>
      </c>
      <c r="B56" s="137"/>
      <c r="C56" s="4" t="s">
        <v>20</v>
      </c>
      <c r="D56" s="4" t="s">
        <v>20</v>
      </c>
      <c r="E56" s="15" t="s">
        <v>20</v>
      </c>
      <c r="F56" s="5">
        <v>1158</v>
      </c>
      <c r="G56" s="13" t="s">
        <v>295</v>
      </c>
      <c r="H56" s="137"/>
      <c r="I56" s="78"/>
      <c r="J56" s="79">
        <f t="shared" si="0"/>
        <v>0</v>
      </c>
      <c r="K56" s="78">
        <f t="shared" si="1"/>
        <v>0</v>
      </c>
      <c r="L56" s="29"/>
    </row>
    <row r="57" spans="1:12" ht="20.100000000000001" customHeight="1" x14ac:dyDescent="0.25">
      <c r="A57" s="61">
        <v>49</v>
      </c>
      <c r="B57" s="137"/>
      <c r="C57" s="4" t="s">
        <v>272</v>
      </c>
      <c r="D57" s="4" t="s">
        <v>20</v>
      </c>
      <c r="E57" s="15" t="s">
        <v>20</v>
      </c>
      <c r="F57" s="5" t="s">
        <v>20</v>
      </c>
      <c r="G57" s="13" t="s">
        <v>295</v>
      </c>
      <c r="H57" s="137"/>
      <c r="I57" s="78"/>
      <c r="J57" s="79">
        <f t="shared" si="0"/>
        <v>0</v>
      </c>
      <c r="K57" s="78">
        <f t="shared" si="1"/>
        <v>0</v>
      </c>
      <c r="L57" s="29"/>
    </row>
    <row r="58" spans="1:12" ht="20.100000000000001" customHeight="1" x14ac:dyDescent="0.25">
      <c r="A58" s="5">
        <v>50</v>
      </c>
      <c r="B58" s="137"/>
      <c r="C58" s="4" t="s">
        <v>20</v>
      </c>
      <c r="D58" s="4" t="s">
        <v>20</v>
      </c>
      <c r="E58" s="15" t="s">
        <v>20</v>
      </c>
      <c r="F58" s="5">
        <v>27462</v>
      </c>
      <c r="G58" s="13" t="s">
        <v>296</v>
      </c>
      <c r="H58" s="137"/>
      <c r="I58" s="78"/>
      <c r="J58" s="79">
        <f t="shared" si="0"/>
        <v>0</v>
      </c>
      <c r="K58" s="78">
        <f t="shared" si="1"/>
        <v>0</v>
      </c>
      <c r="L58" s="29"/>
    </row>
    <row r="59" spans="1:12" ht="20.100000000000001" customHeight="1" x14ac:dyDescent="0.25">
      <c r="A59" s="61">
        <v>51</v>
      </c>
      <c r="B59" s="137"/>
      <c r="C59" s="4" t="s">
        <v>297</v>
      </c>
      <c r="D59" s="4" t="s">
        <v>298</v>
      </c>
      <c r="E59" s="15" t="s">
        <v>20</v>
      </c>
      <c r="F59" s="5" t="s">
        <v>20</v>
      </c>
      <c r="G59" s="13" t="s">
        <v>299</v>
      </c>
      <c r="H59" s="137"/>
      <c r="I59" s="78"/>
      <c r="J59" s="79">
        <f t="shared" si="0"/>
        <v>0</v>
      </c>
      <c r="K59" s="78">
        <f t="shared" si="1"/>
        <v>0</v>
      </c>
      <c r="L59" s="29"/>
    </row>
    <row r="60" spans="1:12" ht="20.100000000000001" customHeight="1" x14ac:dyDescent="0.25">
      <c r="A60" s="5">
        <v>52</v>
      </c>
      <c r="B60" s="166"/>
      <c r="C60" s="4" t="s">
        <v>300</v>
      </c>
      <c r="D60" s="4" t="s">
        <v>301</v>
      </c>
      <c r="E60" s="15" t="s">
        <v>20</v>
      </c>
      <c r="F60" s="4">
        <v>43055</v>
      </c>
      <c r="G60" s="13" t="s">
        <v>198</v>
      </c>
      <c r="H60" s="137"/>
      <c r="I60" s="78"/>
      <c r="J60" s="79">
        <f t="shared" si="0"/>
        <v>0</v>
      </c>
      <c r="K60" s="78">
        <f t="shared" si="1"/>
        <v>0</v>
      </c>
      <c r="L60" s="29"/>
    </row>
    <row r="61" spans="1:12" ht="20.100000000000001" customHeight="1" x14ac:dyDescent="0.25">
      <c r="A61" s="61">
        <v>53</v>
      </c>
      <c r="B61" s="136" t="s">
        <v>302</v>
      </c>
      <c r="C61" s="4" t="s">
        <v>303</v>
      </c>
      <c r="D61" s="4">
        <v>3002</v>
      </c>
      <c r="E61" s="15">
        <v>32552</v>
      </c>
      <c r="F61" s="4" t="s">
        <v>20</v>
      </c>
      <c r="G61" s="13" t="s">
        <v>304</v>
      </c>
      <c r="H61" s="137"/>
      <c r="I61" s="78"/>
      <c r="J61" s="79">
        <f t="shared" si="0"/>
        <v>0</v>
      </c>
      <c r="K61" s="78">
        <f t="shared" si="1"/>
        <v>0</v>
      </c>
      <c r="L61" s="29"/>
    </row>
    <row r="62" spans="1:12" ht="20.100000000000001" customHeight="1" x14ac:dyDescent="0.25">
      <c r="A62" s="5">
        <v>54</v>
      </c>
      <c r="B62" s="137"/>
      <c r="C62" s="4" t="s">
        <v>305</v>
      </c>
      <c r="D62" s="4" t="s">
        <v>20</v>
      </c>
      <c r="E62" s="15" t="s">
        <v>20</v>
      </c>
      <c r="F62" s="4">
        <v>48657</v>
      </c>
      <c r="G62" s="13" t="s">
        <v>306</v>
      </c>
      <c r="H62" s="137"/>
      <c r="I62" s="78"/>
      <c r="J62" s="79">
        <f t="shared" si="0"/>
        <v>0</v>
      </c>
      <c r="K62" s="78">
        <f t="shared" si="1"/>
        <v>0</v>
      </c>
      <c r="L62" s="29"/>
    </row>
    <row r="63" spans="1:12" ht="20.100000000000001" customHeight="1" x14ac:dyDescent="0.25">
      <c r="A63" s="61">
        <v>55</v>
      </c>
      <c r="B63" s="166"/>
      <c r="C63" s="4" t="s">
        <v>219</v>
      </c>
      <c r="D63" s="4" t="s">
        <v>20</v>
      </c>
      <c r="E63" s="15" t="s">
        <v>20</v>
      </c>
      <c r="F63" s="4">
        <v>28623</v>
      </c>
      <c r="G63" s="13" t="s">
        <v>307</v>
      </c>
      <c r="H63" s="137"/>
      <c r="I63" s="78"/>
      <c r="J63" s="79">
        <f t="shared" si="0"/>
        <v>0</v>
      </c>
      <c r="K63" s="78">
        <f t="shared" si="1"/>
        <v>0</v>
      </c>
      <c r="L63" s="29"/>
    </row>
    <row r="64" spans="1:12" ht="20.100000000000001" customHeight="1" x14ac:dyDescent="0.25">
      <c r="A64" s="5">
        <v>56</v>
      </c>
      <c r="B64" s="136" t="s">
        <v>308</v>
      </c>
      <c r="C64" s="4" t="s">
        <v>309</v>
      </c>
      <c r="D64" s="4" t="s">
        <v>310</v>
      </c>
      <c r="E64" s="15">
        <v>7552</v>
      </c>
      <c r="F64" s="4" t="s">
        <v>20</v>
      </c>
      <c r="G64" s="13" t="s">
        <v>304</v>
      </c>
      <c r="H64" s="137"/>
      <c r="I64" s="78"/>
      <c r="J64" s="79">
        <f t="shared" si="0"/>
        <v>0</v>
      </c>
      <c r="K64" s="78">
        <f t="shared" si="1"/>
        <v>0</v>
      </c>
      <c r="L64" s="29"/>
    </row>
    <row r="65" spans="1:12" ht="20.100000000000001" customHeight="1" x14ac:dyDescent="0.25">
      <c r="A65" s="61">
        <v>57</v>
      </c>
      <c r="B65" s="137"/>
      <c r="C65" s="4" t="s">
        <v>311</v>
      </c>
      <c r="D65" s="17" t="s">
        <v>311</v>
      </c>
      <c r="E65" s="17" t="s">
        <v>312</v>
      </c>
      <c r="F65" s="5">
        <v>19056</v>
      </c>
      <c r="G65" s="170" t="s">
        <v>222</v>
      </c>
      <c r="H65" s="137"/>
      <c r="I65" s="78"/>
      <c r="J65" s="79">
        <f t="shared" si="0"/>
        <v>0</v>
      </c>
      <c r="K65" s="78">
        <f t="shared" si="1"/>
        <v>0</v>
      </c>
      <c r="L65" s="29"/>
    </row>
    <row r="66" spans="1:12" ht="20.100000000000001" customHeight="1" thickBot="1" x14ac:dyDescent="0.3">
      <c r="A66" s="56">
        <v>58</v>
      </c>
      <c r="B66" s="137"/>
      <c r="C66" s="57" t="s">
        <v>20</v>
      </c>
      <c r="D66" s="57" t="s">
        <v>20</v>
      </c>
      <c r="E66" s="57" t="s">
        <v>20</v>
      </c>
      <c r="F66" s="86" t="s">
        <v>313</v>
      </c>
      <c r="G66" s="171"/>
      <c r="H66" s="137"/>
      <c r="I66" s="82"/>
      <c r="J66" s="83">
        <f t="shared" si="0"/>
        <v>0</v>
      </c>
      <c r="K66" s="78">
        <f t="shared" si="1"/>
        <v>0</v>
      </c>
      <c r="L66" s="29"/>
    </row>
    <row r="67" spans="1:12" ht="20.100000000000001" customHeight="1" thickBot="1" x14ac:dyDescent="0.3">
      <c r="A67" s="175" t="s">
        <v>462</v>
      </c>
      <c r="B67" s="176"/>
      <c r="C67" s="176"/>
      <c r="D67" s="176"/>
      <c r="E67" s="176"/>
      <c r="F67" s="176"/>
      <c r="G67" s="176"/>
      <c r="H67" s="176"/>
      <c r="I67" s="176"/>
      <c r="J67" s="177"/>
      <c r="K67" s="85">
        <f>SUM(K9:K66)</f>
        <v>0</v>
      </c>
      <c r="L67" s="29"/>
    </row>
    <row r="68" spans="1:12" ht="20.100000000000001" customHeight="1" thickBot="1" x14ac:dyDescent="0.3">
      <c r="A68" s="178" t="s">
        <v>473</v>
      </c>
      <c r="B68" s="176"/>
      <c r="C68" s="176"/>
      <c r="D68" s="176"/>
      <c r="E68" s="176"/>
      <c r="F68" s="176"/>
      <c r="G68" s="176"/>
      <c r="H68" s="176"/>
      <c r="I68" s="179"/>
      <c r="J68" s="180"/>
      <c r="K68" s="85">
        <f>SUM(H9)*K67</f>
        <v>0</v>
      </c>
      <c r="L68" s="29"/>
    </row>
    <row r="69" spans="1:12" ht="32.25" customHeight="1" thickBot="1" x14ac:dyDescent="0.3">
      <c r="A69" s="167" t="s">
        <v>7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9"/>
      <c r="L69" s="27"/>
    </row>
    <row r="70" spans="1:12" x14ac:dyDescent="0.25">
      <c r="B70" s="30"/>
      <c r="C70" s="30"/>
      <c r="D70" s="30"/>
      <c r="E70" s="30"/>
      <c r="F70" s="30"/>
      <c r="G70" s="30"/>
      <c r="H70" s="30"/>
      <c r="I70" s="59"/>
      <c r="J70" s="59"/>
      <c r="K70" s="30"/>
      <c r="L70" s="29"/>
    </row>
    <row r="71" spans="1:12" x14ac:dyDescent="0.25">
      <c r="B71" s="30"/>
      <c r="C71" s="30"/>
      <c r="D71" s="30"/>
      <c r="E71" s="30"/>
      <c r="F71" s="30"/>
      <c r="G71" s="30"/>
      <c r="H71" s="30"/>
      <c r="I71" s="59"/>
      <c r="J71" s="59"/>
      <c r="K71" s="30"/>
      <c r="L71" s="27"/>
    </row>
    <row r="72" spans="1:12" x14ac:dyDescent="0.25">
      <c r="B72" s="30"/>
      <c r="C72" s="30"/>
      <c r="D72" s="30"/>
      <c r="E72" s="30"/>
      <c r="F72" s="30"/>
      <c r="G72" s="30"/>
      <c r="H72" s="30"/>
      <c r="I72" s="59"/>
      <c r="J72" s="59"/>
      <c r="K72" s="30"/>
      <c r="L72" s="27"/>
    </row>
    <row r="73" spans="1:12" x14ac:dyDescent="0.25">
      <c r="B73" s="141"/>
      <c r="C73" s="141"/>
      <c r="D73" s="30"/>
      <c r="E73" s="30"/>
      <c r="F73" s="30"/>
      <c r="G73" s="30"/>
      <c r="H73" s="30"/>
      <c r="I73" s="59"/>
      <c r="J73" s="59"/>
      <c r="K73" s="30"/>
      <c r="L73" s="27"/>
    </row>
    <row r="74" spans="1:12" x14ac:dyDescent="0.25">
      <c r="B74" s="142" t="s">
        <v>457</v>
      </c>
      <c r="C74" s="142"/>
      <c r="D74" s="27"/>
      <c r="E74" s="59"/>
      <c r="F74" s="27"/>
      <c r="G74" s="27"/>
      <c r="H74" s="59"/>
      <c r="I74" s="31"/>
      <c r="J74" s="31"/>
      <c r="K74" s="27"/>
    </row>
    <row r="75" spans="1:12" x14ac:dyDescent="0.25">
      <c r="B75" s="142"/>
      <c r="C75" s="142"/>
      <c r="D75" s="32"/>
      <c r="E75" s="59"/>
      <c r="F75" s="27"/>
      <c r="G75" s="27"/>
      <c r="H75" s="59"/>
      <c r="I75" s="31"/>
      <c r="J75" s="31"/>
      <c r="K75" s="27"/>
    </row>
    <row r="76" spans="1:12" x14ac:dyDescent="0.25">
      <c r="B76" s="27"/>
      <c r="C76" s="27"/>
      <c r="D76" s="27"/>
      <c r="E76" s="59"/>
      <c r="F76" s="27"/>
      <c r="G76" s="27"/>
      <c r="H76" s="59"/>
      <c r="I76" s="31"/>
      <c r="J76" s="31"/>
      <c r="K76" s="27"/>
    </row>
    <row r="77" spans="1:12" x14ac:dyDescent="0.25">
      <c r="B77" s="27"/>
      <c r="C77" s="59"/>
      <c r="D77" s="59"/>
      <c r="E77" s="27"/>
      <c r="F77" s="27"/>
      <c r="G77" s="27"/>
      <c r="H77" s="59"/>
      <c r="I77" s="31"/>
      <c r="J77" s="31"/>
      <c r="K77" s="27" t="s">
        <v>8</v>
      </c>
    </row>
    <row r="79" spans="1:12" s="33" customFormat="1" x14ac:dyDescent="0.25">
      <c r="B79" s="28"/>
      <c r="E79" s="28"/>
      <c r="F79" s="28"/>
      <c r="G79" s="28"/>
      <c r="I79" s="34"/>
      <c r="J79" s="34"/>
      <c r="K79" s="28"/>
      <c r="L79" s="28"/>
    </row>
    <row r="81" spans="2:12" s="33" customFormat="1" x14ac:dyDescent="0.25">
      <c r="B81" s="28"/>
      <c r="E81" s="28"/>
      <c r="F81" s="28"/>
      <c r="G81" s="28"/>
      <c r="I81" s="34"/>
      <c r="J81" s="34"/>
      <c r="K81" s="28"/>
      <c r="L81" s="28"/>
    </row>
    <row r="82" spans="2:12" s="33" customFormat="1" x14ac:dyDescent="0.25">
      <c r="B82" s="28"/>
      <c r="E82" s="28"/>
      <c r="F82" s="28"/>
      <c r="G82" s="28"/>
      <c r="I82" s="34"/>
      <c r="J82" s="34"/>
      <c r="K82" s="28"/>
      <c r="L82" s="28"/>
    </row>
  </sheetData>
  <mergeCells count="19">
    <mergeCell ref="A6:K6"/>
    <mergeCell ref="A1:C4"/>
    <mergeCell ref="A5:K5"/>
    <mergeCell ref="D1:K1"/>
    <mergeCell ref="D2:K2"/>
    <mergeCell ref="D3:K4"/>
    <mergeCell ref="A7:K7"/>
    <mergeCell ref="B9:B34"/>
    <mergeCell ref="B35:B60"/>
    <mergeCell ref="B61:B63"/>
    <mergeCell ref="A67:J67"/>
    <mergeCell ref="H9:H66"/>
    <mergeCell ref="A69:K69"/>
    <mergeCell ref="B73:C73"/>
    <mergeCell ref="B74:C74"/>
    <mergeCell ref="B75:C75"/>
    <mergeCell ref="B64:B66"/>
    <mergeCell ref="G65:G66"/>
    <mergeCell ref="A68:J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rowBreaks count="2" manualBreakCount="2">
    <brk id="6" max="9" man="1"/>
    <brk id="3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5"/>
  <sheetViews>
    <sheetView view="pageBreakPreview" zoomScale="145" zoomScaleNormal="90" zoomScaleSheetLayoutView="145" workbookViewId="0">
      <pane ySplit="5" topLeftCell="A6" activePane="bottomLeft" state="frozen"/>
      <selection pane="bottomLeft" activeCell="H9" sqref="H9:H10"/>
    </sheetView>
  </sheetViews>
  <sheetFormatPr baseColWidth="10" defaultRowHeight="12" x14ac:dyDescent="0.25"/>
  <cols>
    <col min="1" max="1" width="4.7109375" style="28" customWidth="1"/>
    <col min="2" max="2" width="11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22.5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22.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23.2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23.25" customHeight="1" thickBot="1" x14ac:dyDescent="0.3">
      <c r="A6" s="165" t="s">
        <v>465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30" customHeight="1" thickBot="1" x14ac:dyDescent="0.3">
      <c r="A7" s="181" t="s">
        <v>326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  <c r="L7" s="27"/>
    </row>
    <row r="8" spans="1:12" ht="25.5" customHeight="1" thickBot="1" x14ac:dyDescent="0.3">
      <c r="A8" s="64" t="s">
        <v>11</v>
      </c>
      <c r="B8" s="62" t="s">
        <v>0</v>
      </c>
      <c r="C8" s="62" t="s">
        <v>1</v>
      </c>
      <c r="D8" s="62" t="s">
        <v>2</v>
      </c>
      <c r="E8" s="62" t="s">
        <v>3</v>
      </c>
      <c r="F8" s="62" t="s">
        <v>4</v>
      </c>
      <c r="G8" s="62" t="s">
        <v>5</v>
      </c>
      <c r="H8" s="71" t="s">
        <v>458</v>
      </c>
      <c r="I8" s="72" t="s">
        <v>459</v>
      </c>
      <c r="J8" s="73" t="s">
        <v>460</v>
      </c>
      <c r="K8" s="74" t="s">
        <v>461</v>
      </c>
      <c r="L8" s="27"/>
    </row>
    <row r="9" spans="1:12" ht="20.100000000000001" customHeight="1" x14ac:dyDescent="0.25">
      <c r="A9" s="2">
        <v>1</v>
      </c>
      <c r="B9" s="129" t="s">
        <v>318</v>
      </c>
      <c r="C9" s="7" t="s">
        <v>314</v>
      </c>
      <c r="D9" s="7" t="s">
        <v>315</v>
      </c>
      <c r="E9" s="26" t="s">
        <v>316</v>
      </c>
      <c r="F9" s="7">
        <v>55870</v>
      </c>
      <c r="G9" s="129" t="s">
        <v>319</v>
      </c>
      <c r="H9" s="136">
        <v>1</v>
      </c>
      <c r="I9" s="136"/>
      <c r="J9" s="84"/>
      <c r="K9" s="184"/>
      <c r="L9" s="29"/>
    </row>
    <row r="10" spans="1:12" ht="20.100000000000001" customHeight="1" thickBot="1" x14ac:dyDescent="0.3">
      <c r="A10" s="3">
        <v>2</v>
      </c>
      <c r="B10" s="131"/>
      <c r="C10" s="36" t="s">
        <v>314</v>
      </c>
      <c r="D10" s="36" t="s">
        <v>315</v>
      </c>
      <c r="E10" s="49" t="s">
        <v>317</v>
      </c>
      <c r="F10" s="36">
        <v>55871</v>
      </c>
      <c r="G10" s="131"/>
      <c r="H10" s="147"/>
      <c r="I10" s="147"/>
      <c r="J10" s="63"/>
      <c r="K10" s="185"/>
      <c r="L10" s="29"/>
    </row>
    <row r="11" spans="1:12" ht="20.100000000000001" customHeight="1" thickBot="1" x14ac:dyDescent="0.3">
      <c r="A11" s="175" t="s">
        <v>462</v>
      </c>
      <c r="B11" s="176"/>
      <c r="C11" s="176"/>
      <c r="D11" s="176"/>
      <c r="E11" s="176"/>
      <c r="F11" s="176"/>
      <c r="G11" s="176"/>
      <c r="H11" s="176"/>
      <c r="I11" s="176"/>
      <c r="J11" s="176"/>
      <c r="K11" s="87"/>
      <c r="L11" s="29"/>
    </row>
    <row r="12" spans="1:12" ht="32.25" customHeight="1" thickBot="1" x14ac:dyDescent="0.3">
      <c r="A12" s="167" t="s">
        <v>7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27"/>
    </row>
    <row r="13" spans="1:12" x14ac:dyDescent="0.25">
      <c r="B13" s="30"/>
      <c r="C13" s="30"/>
      <c r="D13" s="30"/>
      <c r="E13" s="30"/>
      <c r="F13" s="30"/>
      <c r="G13" s="30"/>
      <c r="H13" s="30"/>
      <c r="I13" s="59"/>
      <c r="J13" s="59"/>
      <c r="K13" s="30"/>
      <c r="L13" s="29"/>
    </row>
    <row r="14" spans="1:12" x14ac:dyDescent="0.25">
      <c r="B14" s="30"/>
      <c r="C14" s="30"/>
      <c r="D14" s="30"/>
      <c r="E14" s="30"/>
      <c r="F14" s="30"/>
      <c r="G14" s="30"/>
      <c r="H14" s="30"/>
      <c r="I14" s="59"/>
      <c r="J14" s="59"/>
      <c r="K14" s="30"/>
      <c r="L14" s="27"/>
    </row>
    <row r="15" spans="1:12" x14ac:dyDescent="0.25">
      <c r="B15" s="30"/>
      <c r="C15" s="30"/>
      <c r="D15" s="30"/>
      <c r="E15" s="30"/>
      <c r="F15" s="30"/>
      <c r="G15" s="30"/>
      <c r="H15" s="30"/>
      <c r="I15" s="59"/>
      <c r="J15" s="59"/>
      <c r="K15" s="30"/>
      <c r="L15" s="27"/>
    </row>
    <row r="16" spans="1:12" x14ac:dyDescent="0.25">
      <c r="B16" s="141"/>
      <c r="C16" s="141"/>
      <c r="D16" s="30"/>
      <c r="E16" s="30"/>
      <c r="F16" s="30"/>
      <c r="G16" s="30"/>
      <c r="H16" s="30"/>
      <c r="I16" s="59"/>
      <c r="J16" s="59"/>
      <c r="K16" s="30"/>
      <c r="L16" s="27"/>
    </row>
    <row r="17" spans="2:12" x14ac:dyDescent="0.25">
      <c r="B17" s="142" t="s">
        <v>457</v>
      </c>
      <c r="C17" s="142"/>
      <c r="D17" s="27"/>
      <c r="E17" s="59"/>
      <c r="F17" s="27"/>
      <c r="G17" s="27"/>
      <c r="H17" s="59"/>
      <c r="I17" s="31"/>
      <c r="J17" s="31"/>
      <c r="K17" s="27"/>
    </row>
    <row r="18" spans="2:12" x14ac:dyDescent="0.25">
      <c r="B18" s="142"/>
      <c r="C18" s="142"/>
      <c r="D18" s="32"/>
      <c r="E18" s="59"/>
      <c r="F18" s="27"/>
      <c r="G18" s="27"/>
      <c r="H18" s="59"/>
      <c r="I18" s="31"/>
      <c r="J18" s="31"/>
      <c r="K18" s="27"/>
    </row>
    <row r="19" spans="2:12" x14ac:dyDescent="0.25">
      <c r="B19" s="27"/>
      <c r="C19" s="27"/>
      <c r="D19" s="27"/>
      <c r="E19" s="59"/>
      <c r="F19" s="27"/>
      <c r="G19" s="27"/>
      <c r="H19" s="59"/>
      <c r="I19" s="31"/>
      <c r="J19" s="31"/>
      <c r="K19" s="27"/>
    </row>
    <row r="20" spans="2:12" x14ac:dyDescent="0.25">
      <c r="B20" s="27"/>
      <c r="C20" s="59"/>
      <c r="D20" s="59"/>
      <c r="E20" s="27"/>
      <c r="F20" s="27"/>
      <c r="G20" s="27"/>
      <c r="H20" s="59"/>
      <c r="I20" s="31"/>
      <c r="J20" s="31"/>
      <c r="K20" s="27" t="s">
        <v>8</v>
      </c>
    </row>
    <row r="22" spans="2:12" s="33" customFormat="1" x14ac:dyDescent="0.25">
      <c r="B22" s="28"/>
      <c r="E22" s="28"/>
      <c r="F22" s="28"/>
      <c r="G22" s="28"/>
      <c r="I22" s="34"/>
      <c r="J22" s="34"/>
      <c r="K22" s="28"/>
      <c r="L22" s="28"/>
    </row>
    <row r="24" spans="2:12" s="33" customFormat="1" x14ac:dyDescent="0.25">
      <c r="B24" s="28"/>
      <c r="E24" s="28"/>
      <c r="F24" s="28"/>
      <c r="G24" s="28"/>
      <c r="I24" s="34"/>
      <c r="J24" s="34"/>
      <c r="K24" s="28"/>
      <c r="L24" s="28"/>
    </row>
    <row r="25" spans="2:12" s="33" customFormat="1" x14ac:dyDescent="0.25">
      <c r="B25" s="28"/>
      <c r="E25" s="28"/>
      <c r="F25" s="28"/>
      <c r="G25" s="28"/>
      <c r="I25" s="34"/>
      <c r="J25" s="34"/>
      <c r="K25" s="28"/>
      <c r="L25" s="28"/>
    </row>
  </sheetData>
  <mergeCells count="17">
    <mergeCell ref="D1:K1"/>
    <mergeCell ref="D2:K2"/>
    <mergeCell ref="D3:K4"/>
    <mergeCell ref="A7:K7"/>
    <mergeCell ref="B9:B10"/>
    <mergeCell ref="G9:G10"/>
    <mergeCell ref="H9:H10"/>
    <mergeCell ref="I9:I10"/>
    <mergeCell ref="K9:K10"/>
    <mergeCell ref="A6:K6"/>
    <mergeCell ref="A1:C4"/>
    <mergeCell ref="A5:K5"/>
    <mergeCell ref="A12:K12"/>
    <mergeCell ref="B16:C16"/>
    <mergeCell ref="B17:C17"/>
    <mergeCell ref="B18:C18"/>
    <mergeCell ref="A11:J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rowBreaks count="1" manualBreakCount="1">
    <brk id="6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5"/>
  <sheetViews>
    <sheetView view="pageBreakPreview" zoomScale="145" zoomScaleNormal="90" zoomScaleSheetLayoutView="145" workbookViewId="0">
      <pane ySplit="5" topLeftCell="A6" activePane="bottomLeft" state="frozen"/>
      <selection pane="bottomLeft" activeCell="H9" sqref="H9:H10"/>
    </sheetView>
  </sheetViews>
  <sheetFormatPr baseColWidth="10" defaultRowHeight="12" x14ac:dyDescent="0.25"/>
  <cols>
    <col min="1" max="1" width="4.7109375" style="28" customWidth="1"/>
    <col min="2" max="2" width="11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22.5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22.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24.7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20.25" customHeight="1" thickBot="1" x14ac:dyDescent="0.3">
      <c r="A6" s="165" t="s">
        <v>463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20.100000000000001" customHeight="1" thickBot="1" x14ac:dyDescent="0.3">
      <c r="A7" s="181" t="s">
        <v>327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  <c r="L7" s="27"/>
    </row>
    <row r="8" spans="1:12" ht="20.100000000000001" customHeight="1" thickBot="1" x14ac:dyDescent="0.3">
      <c r="A8" s="64" t="s">
        <v>11</v>
      </c>
      <c r="B8" s="71" t="s">
        <v>0</v>
      </c>
      <c r="C8" s="71" t="s">
        <v>1</v>
      </c>
      <c r="D8" s="71" t="s">
        <v>2</v>
      </c>
      <c r="E8" s="71" t="s">
        <v>3</v>
      </c>
      <c r="F8" s="71" t="s">
        <v>4</v>
      </c>
      <c r="G8" s="71" t="s">
        <v>5</v>
      </c>
      <c r="H8" s="71" t="s">
        <v>458</v>
      </c>
      <c r="I8" s="72" t="s">
        <v>459</v>
      </c>
      <c r="J8" s="73" t="s">
        <v>460</v>
      </c>
      <c r="K8" s="74" t="s">
        <v>461</v>
      </c>
      <c r="L8" s="27"/>
    </row>
    <row r="9" spans="1:12" ht="20.100000000000001" customHeight="1" x14ac:dyDescent="0.25">
      <c r="A9" s="1">
        <v>1</v>
      </c>
      <c r="B9" s="188" t="s">
        <v>318</v>
      </c>
      <c r="C9" s="19" t="s">
        <v>320</v>
      </c>
      <c r="D9" s="19" t="s">
        <v>321</v>
      </c>
      <c r="E9" s="19" t="s">
        <v>20</v>
      </c>
      <c r="F9" s="19">
        <v>20526</v>
      </c>
      <c r="G9" s="42" t="s">
        <v>193</v>
      </c>
      <c r="H9" s="190">
        <v>1</v>
      </c>
      <c r="I9" s="88"/>
      <c r="J9" s="89">
        <f>I9*16%</f>
        <v>0</v>
      </c>
      <c r="K9" s="90">
        <f>I9+J9</f>
        <v>0</v>
      </c>
      <c r="L9" s="29"/>
    </row>
    <row r="10" spans="1:12" ht="20.100000000000001" customHeight="1" thickBot="1" x14ac:dyDescent="0.3">
      <c r="A10" s="3">
        <v>2</v>
      </c>
      <c r="B10" s="189"/>
      <c r="C10" s="20" t="s">
        <v>322</v>
      </c>
      <c r="D10" s="20" t="s">
        <v>323</v>
      </c>
      <c r="E10" s="20" t="s">
        <v>324</v>
      </c>
      <c r="F10" s="21" t="s">
        <v>325</v>
      </c>
      <c r="G10" s="45" t="s">
        <v>196</v>
      </c>
      <c r="H10" s="191"/>
      <c r="I10" s="91"/>
      <c r="J10" s="94">
        <f>I10*16%</f>
        <v>0</v>
      </c>
      <c r="K10" s="95">
        <f>I10+J10</f>
        <v>0</v>
      </c>
      <c r="L10" s="29"/>
    </row>
    <row r="11" spans="1:12" ht="24" customHeight="1" thickBot="1" x14ac:dyDescent="0.3">
      <c r="A11" s="186" t="s">
        <v>462</v>
      </c>
      <c r="B11" s="187"/>
      <c r="C11" s="187"/>
      <c r="D11" s="187"/>
      <c r="E11" s="187"/>
      <c r="F11" s="187"/>
      <c r="G11" s="187"/>
      <c r="H11" s="187"/>
      <c r="I11" s="187"/>
      <c r="J11" s="187"/>
      <c r="K11" s="93">
        <f>SUM(K9:K10)</f>
        <v>0</v>
      </c>
      <c r="L11" s="27"/>
    </row>
    <row r="12" spans="1:12" ht="32.25" customHeight="1" thickBot="1" x14ac:dyDescent="0.3">
      <c r="A12" s="167" t="s">
        <v>7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27"/>
    </row>
    <row r="13" spans="1:12" x14ac:dyDescent="0.25">
      <c r="B13" s="30"/>
      <c r="C13" s="30"/>
      <c r="D13" s="30"/>
      <c r="E13" s="30"/>
      <c r="F13" s="30"/>
      <c r="G13" s="30"/>
      <c r="H13" s="30"/>
      <c r="I13" s="59"/>
      <c r="J13" s="59"/>
      <c r="K13" s="30"/>
      <c r="L13" s="29"/>
    </row>
    <row r="14" spans="1:12" x14ac:dyDescent="0.25">
      <c r="B14" s="30"/>
      <c r="C14" s="30"/>
      <c r="D14" s="30"/>
      <c r="E14" s="30"/>
      <c r="F14" s="30"/>
      <c r="G14" s="30"/>
      <c r="H14" s="30"/>
      <c r="I14" s="59"/>
      <c r="J14" s="59"/>
      <c r="K14" s="30"/>
      <c r="L14" s="27"/>
    </row>
    <row r="15" spans="1:12" x14ac:dyDescent="0.25">
      <c r="B15" s="30"/>
      <c r="C15" s="30"/>
      <c r="D15" s="30"/>
      <c r="E15" s="30"/>
      <c r="F15" s="30"/>
      <c r="G15" s="30"/>
      <c r="H15" s="30"/>
      <c r="I15" s="59"/>
      <c r="J15" s="59"/>
      <c r="K15" s="30"/>
      <c r="L15" s="27"/>
    </row>
    <row r="16" spans="1:12" x14ac:dyDescent="0.25">
      <c r="B16" s="141"/>
      <c r="C16" s="141"/>
      <c r="D16" s="30"/>
      <c r="E16" s="30"/>
      <c r="F16" s="30"/>
      <c r="G16" s="30"/>
      <c r="H16" s="30"/>
      <c r="I16" s="59"/>
      <c r="J16" s="59"/>
      <c r="K16" s="30"/>
      <c r="L16" s="27"/>
    </row>
    <row r="17" spans="2:12" x14ac:dyDescent="0.25">
      <c r="B17" s="142" t="s">
        <v>457</v>
      </c>
      <c r="C17" s="142"/>
      <c r="D17" s="27"/>
      <c r="E17" s="59"/>
      <c r="F17" s="27"/>
      <c r="G17" s="27"/>
      <c r="H17" s="59"/>
      <c r="I17" s="31"/>
      <c r="J17" s="31"/>
      <c r="K17" s="27"/>
    </row>
    <row r="18" spans="2:12" x14ac:dyDescent="0.25">
      <c r="B18" s="142"/>
      <c r="C18" s="142"/>
      <c r="D18" s="32"/>
      <c r="E18" s="59"/>
      <c r="F18" s="27"/>
      <c r="G18" s="27"/>
      <c r="H18" s="59"/>
      <c r="I18" s="31"/>
      <c r="J18" s="31"/>
      <c r="K18" s="27"/>
    </row>
    <row r="19" spans="2:12" x14ac:dyDescent="0.25">
      <c r="B19" s="27"/>
      <c r="C19" s="27"/>
      <c r="D19" s="27"/>
      <c r="E19" s="59"/>
      <c r="F19" s="27"/>
      <c r="G19" s="27"/>
      <c r="H19" s="59"/>
      <c r="I19" s="31"/>
      <c r="J19" s="31"/>
      <c r="K19" s="27"/>
    </row>
    <row r="20" spans="2:12" x14ac:dyDescent="0.25">
      <c r="B20" s="27"/>
      <c r="C20" s="59"/>
      <c r="D20" s="59"/>
      <c r="E20" s="27"/>
      <c r="F20" s="27"/>
      <c r="G20" s="27"/>
      <c r="H20" s="59"/>
      <c r="I20" s="31"/>
      <c r="J20" s="31"/>
      <c r="K20" s="27" t="s">
        <v>8</v>
      </c>
    </row>
    <row r="22" spans="2:12" s="33" customFormat="1" x14ac:dyDescent="0.25">
      <c r="B22" s="28"/>
      <c r="E22" s="28"/>
      <c r="F22" s="28"/>
      <c r="G22" s="28"/>
      <c r="I22" s="34"/>
      <c r="J22" s="34"/>
      <c r="K22" s="28"/>
      <c r="L22" s="28"/>
    </row>
    <row r="24" spans="2:12" s="33" customFormat="1" x14ac:dyDescent="0.25">
      <c r="B24" s="28"/>
      <c r="E24" s="28"/>
      <c r="F24" s="28"/>
      <c r="G24" s="28"/>
      <c r="I24" s="34"/>
      <c r="J24" s="34"/>
      <c r="K24" s="28"/>
      <c r="L24" s="28"/>
    </row>
    <row r="25" spans="2:12" s="33" customFormat="1" x14ac:dyDescent="0.25">
      <c r="B25" s="28"/>
      <c r="E25" s="28"/>
      <c r="F25" s="28"/>
      <c r="G25" s="28"/>
      <c r="I25" s="34"/>
      <c r="J25" s="34"/>
      <c r="K25" s="28"/>
      <c r="L25" s="28"/>
    </row>
  </sheetData>
  <mergeCells count="14">
    <mergeCell ref="A12:K12"/>
    <mergeCell ref="B16:C16"/>
    <mergeCell ref="B17:C17"/>
    <mergeCell ref="B18:C18"/>
    <mergeCell ref="D1:K1"/>
    <mergeCell ref="D2:K2"/>
    <mergeCell ref="D3:K4"/>
    <mergeCell ref="A11:J11"/>
    <mergeCell ref="A7:K7"/>
    <mergeCell ref="B9:B10"/>
    <mergeCell ref="H9:H10"/>
    <mergeCell ref="A6:K6"/>
    <mergeCell ref="A1:C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34"/>
  <sheetViews>
    <sheetView view="pageBreakPreview" zoomScale="145" zoomScaleNormal="90" zoomScaleSheetLayoutView="145" workbookViewId="0">
      <pane ySplit="8" topLeftCell="A9" activePane="bottomLeft" state="frozen"/>
      <selection pane="bottomLeft" activeCell="H9" sqref="H9:H19"/>
    </sheetView>
  </sheetViews>
  <sheetFormatPr baseColWidth="10" defaultRowHeight="12" x14ac:dyDescent="0.25"/>
  <cols>
    <col min="1" max="1" width="4.7109375" style="28" customWidth="1"/>
    <col min="2" max="2" width="10.85546875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22.5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22.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24.7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24.75" customHeight="1" thickBot="1" x14ac:dyDescent="0.3">
      <c r="A6" s="165" t="s">
        <v>464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20.100000000000001" customHeight="1" thickBot="1" x14ac:dyDescent="0.3">
      <c r="A7" s="181" t="s">
        <v>328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  <c r="L7" s="27"/>
    </row>
    <row r="8" spans="1:12" ht="28.5" customHeight="1" thickBot="1" x14ac:dyDescent="0.3">
      <c r="A8" s="64" t="s">
        <v>11</v>
      </c>
      <c r="B8" s="62" t="s">
        <v>0</v>
      </c>
      <c r="C8" s="62" t="s">
        <v>1</v>
      </c>
      <c r="D8" s="62" t="s">
        <v>2</v>
      </c>
      <c r="E8" s="62" t="s">
        <v>3</v>
      </c>
      <c r="F8" s="62" t="s">
        <v>4</v>
      </c>
      <c r="G8" s="62" t="s">
        <v>5</v>
      </c>
      <c r="H8" s="71" t="s">
        <v>458</v>
      </c>
      <c r="I8" s="72" t="s">
        <v>459</v>
      </c>
      <c r="J8" s="73" t="s">
        <v>460</v>
      </c>
      <c r="K8" s="74" t="s">
        <v>461</v>
      </c>
      <c r="L8" s="27"/>
    </row>
    <row r="9" spans="1:12" ht="24" customHeight="1" x14ac:dyDescent="0.25">
      <c r="A9" s="10">
        <v>1</v>
      </c>
      <c r="B9" s="22" t="s">
        <v>329</v>
      </c>
      <c r="C9" s="22" t="s">
        <v>330</v>
      </c>
      <c r="D9" s="22" t="s">
        <v>331</v>
      </c>
      <c r="E9" s="22" t="s">
        <v>332</v>
      </c>
      <c r="F9" s="22" t="s">
        <v>333</v>
      </c>
      <c r="G9" s="22" t="s">
        <v>233</v>
      </c>
      <c r="H9" s="136">
        <v>1</v>
      </c>
      <c r="I9" s="78"/>
      <c r="J9" s="79">
        <f>I9*16%</f>
        <v>0</v>
      </c>
      <c r="K9" s="98">
        <f>I9+J9</f>
        <v>0</v>
      </c>
      <c r="L9" s="29"/>
    </row>
    <row r="10" spans="1:12" ht="20.100000000000001" customHeight="1" x14ac:dyDescent="0.25">
      <c r="A10" s="2">
        <v>2</v>
      </c>
      <c r="B10" s="18" t="s">
        <v>329</v>
      </c>
      <c r="C10" s="18" t="s">
        <v>334</v>
      </c>
      <c r="D10" s="18" t="s">
        <v>20</v>
      </c>
      <c r="E10" s="18" t="s">
        <v>20</v>
      </c>
      <c r="F10" s="18" t="s">
        <v>335</v>
      </c>
      <c r="G10" s="18" t="s">
        <v>233</v>
      </c>
      <c r="H10" s="137"/>
      <c r="I10" s="78"/>
      <c r="J10" s="79">
        <f t="shared" ref="J10:J19" si="0">I10*16%</f>
        <v>0</v>
      </c>
      <c r="K10" s="98">
        <f t="shared" ref="K10:K19" si="1">I10+J10</f>
        <v>0</v>
      </c>
      <c r="L10" s="29"/>
    </row>
    <row r="11" spans="1:12" ht="20.100000000000001" customHeight="1" x14ac:dyDescent="0.25">
      <c r="A11" s="2">
        <v>3</v>
      </c>
      <c r="B11" s="18" t="s">
        <v>336</v>
      </c>
      <c r="C11" s="18" t="s">
        <v>337</v>
      </c>
      <c r="D11" s="18" t="s">
        <v>338</v>
      </c>
      <c r="E11" s="18" t="s">
        <v>339</v>
      </c>
      <c r="F11" s="18">
        <v>50230</v>
      </c>
      <c r="G11" s="18" t="s">
        <v>340</v>
      </c>
      <c r="H11" s="137"/>
      <c r="I11" s="78"/>
      <c r="J11" s="79">
        <f t="shared" si="0"/>
        <v>0</v>
      </c>
      <c r="K11" s="98">
        <f t="shared" si="1"/>
        <v>0</v>
      </c>
      <c r="L11" s="29"/>
    </row>
    <row r="12" spans="1:12" ht="21" customHeight="1" x14ac:dyDescent="0.25">
      <c r="A12" s="10">
        <v>4</v>
      </c>
      <c r="B12" s="18" t="s">
        <v>329</v>
      </c>
      <c r="C12" s="18" t="s">
        <v>341</v>
      </c>
      <c r="D12" s="18" t="s">
        <v>342</v>
      </c>
      <c r="E12" s="18" t="s">
        <v>343</v>
      </c>
      <c r="F12" s="18">
        <v>13919</v>
      </c>
      <c r="G12" s="18" t="s">
        <v>340</v>
      </c>
      <c r="H12" s="137"/>
      <c r="I12" s="78"/>
      <c r="J12" s="79">
        <f t="shared" si="0"/>
        <v>0</v>
      </c>
      <c r="K12" s="98">
        <f t="shared" si="1"/>
        <v>0</v>
      </c>
      <c r="L12" s="29"/>
    </row>
    <row r="13" spans="1:12" ht="20.100000000000001" customHeight="1" x14ac:dyDescent="0.25">
      <c r="A13" s="2">
        <v>5</v>
      </c>
      <c r="B13" s="18" t="s">
        <v>329</v>
      </c>
      <c r="C13" s="18" t="s">
        <v>344</v>
      </c>
      <c r="D13" s="18" t="s">
        <v>345</v>
      </c>
      <c r="E13" s="18" t="s">
        <v>346</v>
      </c>
      <c r="F13" s="18" t="s">
        <v>20</v>
      </c>
      <c r="G13" s="18" t="s">
        <v>340</v>
      </c>
      <c r="H13" s="137"/>
      <c r="I13" s="78"/>
      <c r="J13" s="79">
        <f t="shared" si="0"/>
        <v>0</v>
      </c>
      <c r="K13" s="98">
        <f t="shared" si="1"/>
        <v>0</v>
      </c>
      <c r="L13" s="29"/>
    </row>
    <row r="14" spans="1:12" ht="20.100000000000001" customHeight="1" x14ac:dyDescent="0.25">
      <c r="A14" s="2">
        <v>6</v>
      </c>
      <c r="B14" s="18" t="s">
        <v>336</v>
      </c>
      <c r="C14" s="18" t="s">
        <v>334</v>
      </c>
      <c r="D14" s="18" t="s">
        <v>20</v>
      </c>
      <c r="E14" s="18" t="s">
        <v>347</v>
      </c>
      <c r="F14" s="18" t="s">
        <v>348</v>
      </c>
      <c r="G14" s="18" t="s">
        <v>253</v>
      </c>
      <c r="H14" s="137"/>
      <c r="I14" s="78"/>
      <c r="J14" s="79">
        <f t="shared" si="0"/>
        <v>0</v>
      </c>
      <c r="K14" s="98">
        <f t="shared" si="1"/>
        <v>0</v>
      </c>
      <c r="L14" s="29"/>
    </row>
    <row r="15" spans="1:12" ht="20.100000000000001" customHeight="1" x14ac:dyDescent="0.25">
      <c r="A15" s="10">
        <v>7</v>
      </c>
      <c r="B15" s="18" t="s">
        <v>336</v>
      </c>
      <c r="C15" s="18" t="s">
        <v>334</v>
      </c>
      <c r="D15" s="18" t="s">
        <v>20</v>
      </c>
      <c r="E15" s="18" t="s">
        <v>20</v>
      </c>
      <c r="F15" s="18" t="s">
        <v>349</v>
      </c>
      <c r="G15" s="18" t="s">
        <v>253</v>
      </c>
      <c r="H15" s="137"/>
      <c r="I15" s="78"/>
      <c r="J15" s="79">
        <f t="shared" si="0"/>
        <v>0</v>
      </c>
      <c r="K15" s="98">
        <f t="shared" si="1"/>
        <v>0</v>
      </c>
      <c r="L15" s="29"/>
    </row>
    <row r="16" spans="1:12" ht="20.100000000000001" customHeight="1" x14ac:dyDescent="0.25">
      <c r="A16" s="2">
        <v>8</v>
      </c>
      <c r="B16" s="18" t="s">
        <v>336</v>
      </c>
      <c r="C16" s="18" t="s">
        <v>338</v>
      </c>
      <c r="D16" s="18" t="s">
        <v>20</v>
      </c>
      <c r="E16" s="18" t="s">
        <v>20</v>
      </c>
      <c r="F16" s="18" t="s">
        <v>20</v>
      </c>
      <c r="G16" s="18" t="s">
        <v>253</v>
      </c>
      <c r="H16" s="137"/>
      <c r="I16" s="78"/>
      <c r="J16" s="79">
        <f t="shared" si="0"/>
        <v>0</v>
      </c>
      <c r="K16" s="98">
        <f t="shared" si="1"/>
        <v>0</v>
      </c>
      <c r="L16" s="29"/>
    </row>
    <row r="17" spans="1:12" ht="20.100000000000001" customHeight="1" x14ac:dyDescent="0.25">
      <c r="A17" s="2">
        <v>9</v>
      </c>
      <c r="B17" s="18" t="s">
        <v>336</v>
      </c>
      <c r="C17" s="18" t="s">
        <v>350</v>
      </c>
      <c r="D17" s="18" t="s">
        <v>351</v>
      </c>
      <c r="E17" s="18" t="s">
        <v>352</v>
      </c>
      <c r="F17" s="18" t="s">
        <v>353</v>
      </c>
      <c r="G17" s="18" t="s">
        <v>196</v>
      </c>
      <c r="H17" s="137"/>
      <c r="I17" s="78"/>
      <c r="J17" s="79">
        <f t="shared" si="0"/>
        <v>0</v>
      </c>
      <c r="K17" s="98">
        <f t="shared" si="1"/>
        <v>0</v>
      </c>
      <c r="L17" s="29"/>
    </row>
    <row r="18" spans="1:12" ht="20.100000000000001" customHeight="1" x14ac:dyDescent="0.25">
      <c r="A18" s="10">
        <v>10</v>
      </c>
      <c r="B18" s="18" t="s">
        <v>354</v>
      </c>
      <c r="C18" s="18" t="s">
        <v>355</v>
      </c>
      <c r="D18" s="18" t="s">
        <v>356</v>
      </c>
      <c r="E18" s="18" t="s">
        <v>357</v>
      </c>
      <c r="F18" s="18" t="s">
        <v>358</v>
      </c>
      <c r="G18" s="18" t="s">
        <v>196</v>
      </c>
      <c r="H18" s="137"/>
      <c r="I18" s="78"/>
      <c r="J18" s="79">
        <f t="shared" si="0"/>
        <v>0</v>
      </c>
      <c r="K18" s="98">
        <f t="shared" si="1"/>
        <v>0</v>
      </c>
      <c r="L18" s="29"/>
    </row>
    <row r="19" spans="1:12" ht="20.100000000000001" customHeight="1" thickBot="1" x14ac:dyDescent="0.3">
      <c r="A19" s="97">
        <v>11</v>
      </c>
      <c r="B19" s="86" t="s">
        <v>336</v>
      </c>
      <c r="C19" s="86" t="s">
        <v>359</v>
      </c>
      <c r="D19" s="86" t="s">
        <v>20</v>
      </c>
      <c r="E19" s="86" t="s">
        <v>360</v>
      </c>
      <c r="F19" s="86" t="s">
        <v>361</v>
      </c>
      <c r="G19" s="86" t="s">
        <v>196</v>
      </c>
      <c r="H19" s="137"/>
      <c r="I19" s="82"/>
      <c r="J19" s="83">
        <f t="shared" si="0"/>
        <v>0</v>
      </c>
      <c r="K19" s="99">
        <f t="shared" si="1"/>
        <v>0</v>
      </c>
      <c r="L19" s="29"/>
    </row>
    <row r="20" spans="1:12" ht="24" customHeight="1" thickBot="1" x14ac:dyDescent="0.3">
      <c r="A20" s="192" t="s">
        <v>462</v>
      </c>
      <c r="B20" s="193"/>
      <c r="C20" s="193"/>
      <c r="D20" s="193"/>
      <c r="E20" s="193"/>
      <c r="F20" s="193"/>
      <c r="G20" s="193"/>
      <c r="H20" s="193"/>
      <c r="I20" s="193"/>
      <c r="J20" s="194"/>
      <c r="K20" s="92">
        <f>SUM(K9:K19)</f>
        <v>0</v>
      </c>
      <c r="L20" s="27"/>
    </row>
    <row r="21" spans="1:12" ht="32.25" customHeight="1" thickBot="1" x14ac:dyDescent="0.3">
      <c r="A21" s="167" t="s">
        <v>7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9"/>
      <c r="L21" s="27"/>
    </row>
    <row r="22" spans="1:12" x14ac:dyDescent="0.25">
      <c r="B22" s="30"/>
      <c r="C22" s="30"/>
      <c r="D22" s="30"/>
      <c r="E22" s="30"/>
      <c r="F22" s="30"/>
      <c r="G22" s="30"/>
      <c r="H22" s="30"/>
      <c r="I22" s="59"/>
      <c r="J22" s="59"/>
      <c r="K22" s="30"/>
      <c r="L22" s="29"/>
    </row>
    <row r="23" spans="1:12" x14ac:dyDescent="0.25">
      <c r="B23" s="30"/>
      <c r="C23" s="30"/>
      <c r="D23" s="30"/>
      <c r="E23" s="30"/>
      <c r="F23" s="30"/>
      <c r="G23" s="30"/>
      <c r="H23" s="30"/>
      <c r="I23" s="59"/>
      <c r="J23" s="59"/>
      <c r="K23" s="30"/>
      <c r="L23" s="27"/>
    </row>
    <row r="24" spans="1:12" x14ac:dyDescent="0.25">
      <c r="B24" s="30"/>
      <c r="C24" s="30"/>
      <c r="D24" s="30"/>
      <c r="E24" s="30"/>
      <c r="F24" s="30"/>
      <c r="G24" s="30"/>
      <c r="H24" s="30"/>
      <c r="I24" s="59"/>
      <c r="J24" s="59"/>
      <c r="K24" s="30"/>
      <c r="L24" s="27"/>
    </row>
    <row r="25" spans="1:12" x14ac:dyDescent="0.25">
      <c r="B25" s="141"/>
      <c r="C25" s="141"/>
      <c r="D25" s="30"/>
      <c r="E25" s="30"/>
      <c r="F25" s="30"/>
      <c r="G25" s="30"/>
      <c r="H25" s="30"/>
      <c r="I25" s="59"/>
      <c r="J25" s="59"/>
      <c r="K25" s="30"/>
      <c r="L25" s="27"/>
    </row>
    <row r="26" spans="1:12" x14ac:dyDescent="0.25">
      <c r="B26" s="142" t="s">
        <v>457</v>
      </c>
      <c r="C26" s="142"/>
      <c r="D26" s="27"/>
      <c r="E26" s="59"/>
      <c r="F26" s="27"/>
      <c r="G26" s="27"/>
      <c r="H26" s="59"/>
      <c r="I26" s="31"/>
      <c r="J26" s="31"/>
      <c r="K26" s="27"/>
    </row>
    <row r="27" spans="1:12" x14ac:dyDescent="0.25">
      <c r="B27" s="142"/>
      <c r="C27" s="142"/>
      <c r="D27" s="32"/>
      <c r="E27" s="59"/>
      <c r="F27" s="27"/>
      <c r="G27" s="27"/>
      <c r="H27" s="59"/>
      <c r="I27" s="31"/>
      <c r="J27" s="31"/>
      <c r="K27" s="27"/>
    </row>
    <row r="28" spans="1:12" x14ac:dyDescent="0.25">
      <c r="B28" s="27"/>
      <c r="C28" s="27"/>
      <c r="D28" s="27"/>
      <c r="E28" s="59"/>
      <c r="F28" s="27"/>
      <c r="G28" s="27"/>
      <c r="H28" s="59"/>
      <c r="I28" s="31"/>
      <c r="J28" s="31"/>
      <c r="K28" s="27"/>
    </row>
    <row r="29" spans="1:12" x14ac:dyDescent="0.25">
      <c r="B29" s="27"/>
      <c r="C29" s="59"/>
      <c r="D29" s="59"/>
      <c r="E29" s="27"/>
      <c r="F29" s="27"/>
      <c r="G29" s="27"/>
      <c r="H29" s="59"/>
      <c r="I29" s="31"/>
      <c r="J29" s="31"/>
      <c r="K29" s="27" t="s">
        <v>8</v>
      </c>
    </row>
    <row r="31" spans="1:12" s="33" customFormat="1" x14ac:dyDescent="0.25">
      <c r="B31" s="28"/>
      <c r="E31" s="28"/>
      <c r="F31" s="28"/>
      <c r="G31" s="28"/>
      <c r="I31" s="34"/>
      <c r="J31" s="34"/>
      <c r="K31" s="28"/>
      <c r="L31" s="28"/>
    </row>
    <row r="33" spans="2:12" s="33" customFormat="1" x14ac:dyDescent="0.25">
      <c r="B33" s="28"/>
      <c r="E33" s="28"/>
      <c r="F33" s="28"/>
      <c r="G33" s="28"/>
      <c r="I33" s="34"/>
      <c r="J33" s="34"/>
      <c r="K33" s="28"/>
      <c r="L33" s="28"/>
    </row>
    <row r="34" spans="2:12" s="33" customFormat="1" x14ac:dyDescent="0.25">
      <c r="B34" s="28"/>
      <c r="E34" s="28"/>
      <c r="F34" s="28"/>
      <c r="G34" s="28"/>
      <c r="I34" s="34"/>
      <c r="J34" s="34"/>
      <c r="K34" s="28"/>
      <c r="L34" s="28"/>
    </row>
  </sheetData>
  <mergeCells count="13">
    <mergeCell ref="A6:K6"/>
    <mergeCell ref="H9:H19"/>
    <mergeCell ref="A7:K7"/>
    <mergeCell ref="A1:C4"/>
    <mergeCell ref="D1:K1"/>
    <mergeCell ref="D2:K2"/>
    <mergeCell ref="D3:K4"/>
    <mergeCell ref="A5:K5"/>
    <mergeCell ref="A20:J20"/>
    <mergeCell ref="A21:K21"/>
    <mergeCell ref="B25:C25"/>
    <mergeCell ref="B26:C26"/>
    <mergeCell ref="B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38"/>
  <sheetViews>
    <sheetView view="pageBreakPreview" zoomScale="145" zoomScaleNormal="90" zoomScaleSheetLayoutView="145" workbookViewId="0">
      <pane ySplit="8" topLeftCell="A9" activePane="bottomLeft" state="frozen"/>
      <selection pane="bottomLeft" activeCell="H9" sqref="H9:H23"/>
    </sheetView>
  </sheetViews>
  <sheetFormatPr baseColWidth="10" defaultRowHeight="12" x14ac:dyDescent="0.25"/>
  <cols>
    <col min="1" max="1" width="4.7109375" style="28" customWidth="1"/>
    <col min="2" max="2" width="11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22.5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22.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24.7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24.75" customHeight="1" thickBot="1" x14ac:dyDescent="0.3">
      <c r="A6" s="165" t="s">
        <v>468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20.100000000000001" customHeight="1" thickBot="1" x14ac:dyDescent="0.3">
      <c r="A7" s="181" t="s">
        <v>362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  <c r="L7" s="27"/>
    </row>
    <row r="8" spans="1:12" ht="20.100000000000001" customHeight="1" thickBot="1" x14ac:dyDescent="0.3">
      <c r="A8" s="64" t="s">
        <v>11</v>
      </c>
      <c r="B8" s="62" t="s">
        <v>0</v>
      </c>
      <c r="C8" s="62" t="s">
        <v>1</v>
      </c>
      <c r="D8" s="62" t="s">
        <v>2</v>
      </c>
      <c r="E8" s="62" t="s">
        <v>3</v>
      </c>
      <c r="F8" s="62" t="s">
        <v>4</v>
      </c>
      <c r="G8" s="62" t="s">
        <v>5</v>
      </c>
      <c r="H8" s="71" t="s">
        <v>458</v>
      </c>
      <c r="I8" s="72" t="s">
        <v>459</v>
      </c>
      <c r="J8" s="73" t="s">
        <v>460</v>
      </c>
      <c r="K8" s="74" t="s">
        <v>461</v>
      </c>
      <c r="L8" s="27"/>
    </row>
    <row r="9" spans="1:12" ht="20.100000000000001" customHeight="1" x14ac:dyDescent="0.25">
      <c r="A9" s="16">
        <v>1</v>
      </c>
      <c r="B9" s="17" t="s">
        <v>363</v>
      </c>
      <c r="C9" s="17" t="s">
        <v>20</v>
      </c>
      <c r="D9" s="17" t="s">
        <v>364</v>
      </c>
      <c r="E9" s="17" t="s">
        <v>20</v>
      </c>
      <c r="F9" s="17" t="s">
        <v>365</v>
      </c>
      <c r="G9" s="17" t="s">
        <v>271</v>
      </c>
      <c r="H9" s="136">
        <v>1</v>
      </c>
      <c r="I9" s="77"/>
      <c r="J9" s="79">
        <f>I9*16%</f>
        <v>0</v>
      </c>
      <c r="K9" s="78">
        <f>I9+J9</f>
        <v>0</v>
      </c>
      <c r="L9" s="29"/>
    </row>
    <row r="10" spans="1:12" ht="20.100000000000001" customHeight="1" x14ac:dyDescent="0.25">
      <c r="A10" s="16">
        <v>2</v>
      </c>
      <c r="B10" s="17" t="s">
        <v>366</v>
      </c>
      <c r="C10" s="17" t="s">
        <v>367</v>
      </c>
      <c r="D10" s="17" t="s">
        <v>368</v>
      </c>
      <c r="E10" s="17" t="s">
        <v>369</v>
      </c>
      <c r="F10" s="17">
        <v>18322</v>
      </c>
      <c r="G10" s="17" t="s">
        <v>210</v>
      </c>
      <c r="H10" s="137"/>
      <c r="I10" s="77"/>
      <c r="J10" s="79">
        <f t="shared" ref="J10:J23" si="0">I10*16%</f>
        <v>0</v>
      </c>
      <c r="K10" s="78">
        <f t="shared" ref="K10:K23" si="1">I10+J10</f>
        <v>0</v>
      </c>
      <c r="L10" s="29"/>
    </row>
    <row r="11" spans="1:12" ht="20.100000000000001" customHeight="1" x14ac:dyDescent="0.25">
      <c r="A11" s="16">
        <v>3</v>
      </c>
      <c r="B11" s="17" t="s">
        <v>366</v>
      </c>
      <c r="C11" s="17" t="s">
        <v>276</v>
      </c>
      <c r="D11" s="17" t="s">
        <v>370</v>
      </c>
      <c r="E11" s="17" t="s">
        <v>371</v>
      </c>
      <c r="F11" s="17" t="s">
        <v>372</v>
      </c>
      <c r="G11" s="17" t="s">
        <v>210</v>
      </c>
      <c r="H11" s="137"/>
      <c r="I11" s="77"/>
      <c r="J11" s="79">
        <f t="shared" si="0"/>
        <v>0</v>
      </c>
      <c r="K11" s="78">
        <f t="shared" si="1"/>
        <v>0</v>
      </c>
      <c r="L11" s="29"/>
    </row>
    <row r="12" spans="1:12" ht="20.100000000000001" customHeight="1" x14ac:dyDescent="0.25">
      <c r="A12" s="16">
        <v>4</v>
      </c>
      <c r="B12" s="17" t="s">
        <v>366</v>
      </c>
      <c r="C12" s="17" t="s">
        <v>276</v>
      </c>
      <c r="D12" s="17" t="s">
        <v>373</v>
      </c>
      <c r="E12" s="17" t="s">
        <v>374</v>
      </c>
      <c r="F12" s="17" t="s">
        <v>375</v>
      </c>
      <c r="G12" s="17" t="s">
        <v>210</v>
      </c>
      <c r="H12" s="137"/>
      <c r="I12" s="77"/>
      <c r="J12" s="79">
        <f t="shared" si="0"/>
        <v>0</v>
      </c>
      <c r="K12" s="78">
        <f t="shared" si="1"/>
        <v>0</v>
      </c>
      <c r="L12" s="29"/>
    </row>
    <row r="13" spans="1:12" ht="20.100000000000001" customHeight="1" x14ac:dyDescent="0.25">
      <c r="A13" s="16">
        <v>5</v>
      </c>
      <c r="B13" s="17" t="s">
        <v>376</v>
      </c>
      <c r="C13" s="17" t="s">
        <v>377</v>
      </c>
      <c r="D13" s="17" t="s">
        <v>378</v>
      </c>
      <c r="E13" s="17" t="s">
        <v>379</v>
      </c>
      <c r="F13" s="17">
        <v>50581</v>
      </c>
      <c r="G13" s="17" t="s">
        <v>210</v>
      </c>
      <c r="H13" s="137"/>
      <c r="I13" s="77"/>
      <c r="J13" s="79">
        <f t="shared" si="0"/>
        <v>0</v>
      </c>
      <c r="K13" s="78">
        <f t="shared" si="1"/>
        <v>0</v>
      </c>
      <c r="L13" s="29"/>
    </row>
    <row r="14" spans="1:12" ht="20.100000000000001" customHeight="1" x14ac:dyDescent="0.25">
      <c r="A14" s="16">
        <v>6</v>
      </c>
      <c r="B14" s="17" t="s">
        <v>380</v>
      </c>
      <c r="C14" s="17" t="s">
        <v>215</v>
      </c>
      <c r="D14" s="17" t="s">
        <v>381</v>
      </c>
      <c r="E14" s="17" t="s">
        <v>382</v>
      </c>
      <c r="F14" s="17" t="s">
        <v>383</v>
      </c>
      <c r="G14" s="17" t="s">
        <v>210</v>
      </c>
      <c r="H14" s="137"/>
      <c r="I14" s="77"/>
      <c r="J14" s="79">
        <f t="shared" si="0"/>
        <v>0</v>
      </c>
      <c r="K14" s="78">
        <f t="shared" si="1"/>
        <v>0</v>
      </c>
      <c r="L14" s="29"/>
    </row>
    <row r="15" spans="1:12" ht="20.100000000000001" customHeight="1" x14ac:dyDescent="0.25">
      <c r="A15" s="16">
        <v>7</v>
      </c>
      <c r="B15" s="17" t="s">
        <v>384</v>
      </c>
      <c r="C15" s="17" t="s">
        <v>322</v>
      </c>
      <c r="D15" s="17" t="s">
        <v>385</v>
      </c>
      <c r="E15" s="17" t="s">
        <v>386</v>
      </c>
      <c r="F15" s="17" t="s">
        <v>387</v>
      </c>
      <c r="G15" s="17" t="s">
        <v>210</v>
      </c>
      <c r="H15" s="137"/>
      <c r="I15" s="77"/>
      <c r="J15" s="79">
        <f t="shared" si="0"/>
        <v>0</v>
      </c>
      <c r="K15" s="78">
        <f t="shared" si="1"/>
        <v>0</v>
      </c>
      <c r="L15" s="29"/>
    </row>
    <row r="16" spans="1:12" ht="20.100000000000001" customHeight="1" x14ac:dyDescent="0.25">
      <c r="A16" s="16">
        <v>8</v>
      </c>
      <c r="B16" s="17" t="s">
        <v>384</v>
      </c>
      <c r="C16" s="17" t="s">
        <v>388</v>
      </c>
      <c r="D16" s="17" t="s">
        <v>20</v>
      </c>
      <c r="E16" s="17" t="s">
        <v>389</v>
      </c>
      <c r="F16" s="17" t="s">
        <v>390</v>
      </c>
      <c r="G16" s="17" t="s">
        <v>210</v>
      </c>
      <c r="H16" s="137"/>
      <c r="I16" s="77"/>
      <c r="J16" s="79">
        <f t="shared" si="0"/>
        <v>0</v>
      </c>
      <c r="K16" s="78">
        <f t="shared" si="1"/>
        <v>0</v>
      </c>
      <c r="L16" s="29"/>
    </row>
    <row r="17" spans="1:12" ht="20.100000000000001" customHeight="1" x14ac:dyDescent="0.25">
      <c r="A17" s="16">
        <v>9</v>
      </c>
      <c r="B17" s="17" t="s">
        <v>366</v>
      </c>
      <c r="C17" s="17" t="s">
        <v>215</v>
      </c>
      <c r="D17" s="17" t="s">
        <v>391</v>
      </c>
      <c r="E17" s="17" t="s">
        <v>392</v>
      </c>
      <c r="F17" s="17">
        <v>13427</v>
      </c>
      <c r="G17" s="17" t="s">
        <v>233</v>
      </c>
      <c r="H17" s="137"/>
      <c r="I17" s="77"/>
      <c r="J17" s="79">
        <f t="shared" si="0"/>
        <v>0</v>
      </c>
      <c r="K17" s="78">
        <f t="shared" si="1"/>
        <v>0</v>
      </c>
      <c r="L17" s="29"/>
    </row>
    <row r="18" spans="1:12" ht="20.100000000000001" customHeight="1" x14ac:dyDescent="0.25">
      <c r="A18" s="16">
        <v>10</v>
      </c>
      <c r="B18" s="17" t="s">
        <v>366</v>
      </c>
      <c r="C18" s="17" t="s">
        <v>388</v>
      </c>
      <c r="D18" s="17" t="s">
        <v>393</v>
      </c>
      <c r="E18" s="17" t="s">
        <v>20</v>
      </c>
      <c r="F18" s="17" t="s">
        <v>394</v>
      </c>
      <c r="G18" s="17" t="s">
        <v>233</v>
      </c>
      <c r="H18" s="137"/>
      <c r="I18" s="77"/>
      <c r="J18" s="79">
        <f t="shared" si="0"/>
        <v>0</v>
      </c>
      <c r="K18" s="78">
        <f t="shared" si="1"/>
        <v>0</v>
      </c>
      <c r="L18" s="29"/>
    </row>
    <row r="19" spans="1:12" ht="20.100000000000001" customHeight="1" x14ac:dyDescent="0.25">
      <c r="A19" s="16">
        <v>11</v>
      </c>
      <c r="B19" s="17" t="s">
        <v>395</v>
      </c>
      <c r="C19" s="17" t="s">
        <v>276</v>
      </c>
      <c r="D19" s="17" t="s">
        <v>20</v>
      </c>
      <c r="E19" s="17" t="s">
        <v>20</v>
      </c>
      <c r="F19" s="17" t="s">
        <v>20</v>
      </c>
      <c r="G19" s="17" t="s">
        <v>233</v>
      </c>
      <c r="H19" s="137"/>
      <c r="I19" s="77"/>
      <c r="J19" s="79">
        <f t="shared" si="0"/>
        <v>0</v>
      </c>
      <c r="K19" s="78">
        <f t="shared" si="1"/>
        <v>0</v>
      </c>
      <c r="L19" s="29"/>
    </row>
    <row r="20" spans="1:12" ht="20.100000000000001" customHeight="1" x14ac:dyDescent="0.25">
      <c r="A20" s="16">
        <v>12</v>
      </c>
      <c r="B20" s="17" t="s">
        <v>366</v>
      </c>
      <c r="C20" s="17" t="s">
        <v>337</v>
      </c>
      <c r="D20" s="17" t="s">
        <v>338</v>
      </c>
      <c r="E20" s="17" t="s">
        <v>20</v>
      </c>
      <c r="F20" s="17">
        <v>50231</v>
      </c>
      <c r="G20" s="17" t="s">
        <v>340</v>
      </c>
      <c r="H20" s="137"/>
      <c r="I20" s="77"/>
      <c r="J20" s="79">
        <f t="shared" si="0"/>
        <v>0</v>
      </c>
      <c r="K20" s="78">
        <f t="shared" si="1"/>
        <v>0</v>
      </c>
      <c r="L20" s="29"/>
    </row>
    <row r="21" spans="1:12" ht="20.100000000000001" customHeight="1" x14ac:dyDescent="0.25">
      <c r="A21" s="16">
        <v>13</v>
      </c>
      <c r="B21" s="23" t="s">
        <v>396</v>
      </c>
      <c r="C21" s="23" t="s">
        <v>397</v>
      </c>
      <c r="D21" s="23" t="s">
        <v>398</v>
      </c>
      <c r="E21" s="23" t="s">
        <v>399</v>
      </c>
      <c r="F21" s="23" t="s">
        <v>20</v>
      </c>
      <c r="G21" s="23" t="s">
        <v>340</v>
      </c>
      <c r="H21" s="137"/>
      <c r="I21" s="77"/>
      <c r="J21" s="79">
        <f t="shared" si="0"/>
        <v>0</v>
      </c>
      <c r="K21" s="78">
        <f t="shared" si="1"/>
        <v>0</v>
      </c>
      <c r="L21" s="29"/>
    </row>
    <row r="22" spans="1:12" ht="20.100000000000001" customHeight="1" x14ac:dyDescent="0.25">
      <c r="A22" s="16">
        <v>14</v>
      </c>
      <c r="B22" s="17" t="s">
        <v>384</v>
      </c>
      <c r="C22" s="17" t="s">
        <v>388</v>
      </c>
      <c r="D22" s="17" t="s">
        <v>400</v>
      </c>
      <c r="E22" s="17" t="s">
        <v>401</v>
      </c>
      <c r="F22" s="17">
        <v>51066</v>
      </c>
      <c r="G22" s="17" t="s">
        <v>340</v>
      </c>
      <c r="H22" s="137"/>
      <c r="I22" s="77"/>
      <c r="J22" s="79">
        <f t="shared" si="0"/>
        <v>0</v>
      </c>
      <c r="K22" s="78">
        <f t="shared" si="1"/>
        <v>0</v>
      </c>
      <c r="L22" s="29"/>
    </row>
    <row r="23" spans="1:12" ht="20.100000000000001" customHeight="1" thickBot="1" x14ac:dyDescent="0.3">
      <c r="A23" s="50">
        <v>15</v>
      </c>
      <c r="B23" s="20" t="s">
        <v>402</v>
      </c>
      <c r="C23" s="20" t="s">
        <v>403</v>
      </c>
      <c r="D23" s="20" t="s">
        <v>404</v>
      </c>
      <c r="E23" s="20" t="s">
        <v>405</v>
      </c>
      <c r="F23" s="20">
        <v>28636</v>
      </c>
      <c r="G23" s="20" t="s">
        <v>340</v>
      </c>
      <c r="H23" s="147"/>
      <c r="I23" s="77"/>
      <c r="J23" s="79">
        <f t="shared" si="0"/>
        <v>0</v>
      </c>
      <c r="K23" s="78">
        <f t="shared" si="1"/>
        <v>0</v>
      </c>
      <c r="L23" s="29"/>
    </row>
    <row r="24" spans="1:12" ht="24" customHeight="1" thickBot="1" x14ac:dyDescent="0.3">
      <c r="A24" s="192" t="s">
        <v>462</v>
      </c>
      <c r="B24" s="193"/>
      <c r="C24" s="193"/>
      <c r="D24" s="193"/>
      <c r="E24" s="193"/>
      <c r="F24" s="193"/>
      <c r="G24" s="193"/>
      <c r="H24" s="193"/>
      <c r="I24" s="193"/>
      <c r="J24" s="193"/>
      <c r="K24" s="96">
        <f>SUM(K9:K23)</f>
        <v>0</v>
      </c>
      <c r="L24" s="27"/>
    </row>
    <row r="25" spans="1:12" ht="32.25" customHeight="1" thickBot="1" x14ac:dyDescent="0.3">
      <c r="A25" s="167" t="s">
        <v>7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9"/>
      <c r="L25" s="27"/>
    </row>
    <row r="26" spans="1:12" x14ac:dyDescent="0.25">
      <c r="B26" s="30"/>
      <c r="C26" s="30"/>
      <c r="D26" s="30"/>
      <c r="E26" s="30"/>
      <c r="F26" s="30"/>
      <c r="G26" s="30"/>
      <c r="H26" s="30"/>
      <c r="I26" s="59"/>
      <c r="J26" s="59"/>
      <c r="K26" s="30"/>
      <c r="L26" s="29"/>
    </row>
    <row r="27" spans="1:12" x14ac:dyDescent="0.25">
      <c r="B27" s="30"/>
      <c r="C27" s="30"/>
      <c r="D27" s="30"/>
      <c r="E27" s="30"/>
      <c r="F27" s="30"/>
      <c r="G27" s="30"/>
      <c r="H27" s="30"/>
      <c r="I27" s="59"/>
      <c r="J27" s="59"/>
      <c r="K27" s="30"/>
      <c r="L27" s="27"/>
    </row>
    <row r="28" spans="1:12" x14ac:dyDescent="0.25">
      <c r="B28" s="30"/>
      <c r="C28" s="30"/>
      <c r="D28" s="30"/>
      <c r="E28" s="30"/>
      <c r="F28" s="30"/>
      <c r="G28" s="30"/>
      <c r="H28" s="30"/>
      <c r="I28" s="59"/>
      <c r="J28" s="59"/>
      <c r="K28" s="30"/>
      <c r="L28" s="27"/>
    </row>
    <row r="29" spans="1:12" x14ac:dyDescent="0.25">
      <c r="B29" s="141"/>
      <c r="C29" s="141"/>
      <c r="D29" s="30"/>
      <c r="E29" s="30"/>
      <c r="F29" s="30"/>
      <c r="G29" s="30"/>
      <c r="H29" s="30"/>
      <c r="I29" s="59"/>
      <c r="J29" s="59"/>
      <c r="K29" s="30"/>
      <c r="L29" s="27"/>
    </row>
    <row r="30" spans="1:12" x14ac:dyDescent="0.25">
      <c r="B30" s="142" t="s">
        <v>457</v>
      </c>
      <c r="C30" s="142"/>
      <c r="D30" s="27"/>
      <c r="E30" s="59"/>
      <c r="F30" s="27"/>
      <c r="G30" s="27"/>
      <c r="H30" s="59"/>
      <c r="I30" s="31"/>
      <c r="J30" s="31"/>
      <c r="K30" s="27"/>
    </row>
    <row r="31" spans="1:12" x14ac:dyDescent="0.25">
      <c r="B31" s="142"/>
      <c r="C31" s="142"/>
      <c r="D31" s="32"/>
      <c r="E31" s="59"/>
      <c r="F31" s="27"/>
      <c r="G31" s="27"/>
      <c r="H31" s="59"/>
      <c r="I31" s="31"/>
      <c r="J31" s="31"/>
      <c r="K31" s="27"/>
    </row>
    <row r="32" spans="1:12" x14ac:dyDescent="0.25">
      <c r="B32" s="27"/>
      <c r="C32" s="27"/>
      <c r="D32" s="27"/>
      <c r="E32" s="59"/>
      <c r="F32" s="27"/>
      <c r="G32" s="27"/>
      <c r="H32" s="59"/>
      <c r="I32" s="31"/>
      <c r="J32" s="31"/>
      <c r="K32" s="27"/>
    </row>
    <row r="33" spans="2:12" x14ac:dyDescent="0.25">
      <c r="B33" s="27"/>
      <c r="C33" s="59"/>
      <c r="D33" s="59"/>
      <c r="E33" s="27"/>
      <c r="F33" s="27"/>
      <c r="G33" s="27"/>
      <c r="H33" s="59"/>
      <c r="I33" s="31"/>
      <c r="J33" s="31"/>
      <c r="K33" s="27" t="s">
        <v>8</v>
      </c>
    </row>
    <row r="35" spans="2:12" s="33" customFormat="1" x14ac:dyDescent="0.25">
      <c r="B35" s="28"/>
      <c r="E35" s="28"/>
      <c r="F35" s="28"/>
      <c r="G35" s="28"/>
      <c r="I35" s="34"/>
      <c r="J35" s="34"/>
      <c r="K35" s="28"/>
      <c r="L35" s="28"/>
    </row>
    <row r="37" spans="2:12" s="33" customFormat="1" x14ac:dyDescent="0.25">
      <c r="B37" s="28"/>
      <c r="E37" s="28"/>
      <c r="F37" s="28"/>
      <c r="G37" s="28"/>
      <c r="I37" s="34"/>
      <c r="J37" s="34"/>
      <c r="K37" s="28"/>
      <c r="L37" s="28"/>
    </row>
    <row r="38" spans="2:12" s="33" customFormat="1" x14ac:dyDescent="0.25">
      <c r="B38" s="28"/>
      <c r="E38" s="28"/>
      <c r="F38" s="28"/>
      <c r="G38" s="28"/>
      <c r="I38" s="34"/>
      <c r="J38" s="34"/>
      <c r="K38" s="28"/>
      <c r="L38" s="28"/>
    </row>
  </sheetData>
  <mergeCells count="13">
    <mergeCell ref="A7:K7"/>
    <mergeCell ref="H9:H23"/>
    <mergeCell ref="A1:C4"/>
    <mergeCell ref="D1:K1"/>
    <mergeCell ref="D2:K2"/>
    <mergeCell ref="D3:K4"/>
    <mergeCell ref="A5:K5"/>
    <mergeCell ref="A6:K6"/>
    <mergeCell ref="A24:J24"/>
    <mergeCell ref="A25:K25"/>
    <mergeCell ref="B29:C29"/>
    <mergeCell ref="B30:C30"/>
    <mergeCell ref="B31:C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46"/>
  <sheetViews>
    <sheetView view="pageBreakPreview" zoomScale="145" zoomScaleNormal="90" zoomScaleSheetLayoutView="145" workbookViewId="0">
      <pane ySplit="8" topLeftCell="A27" activePane="bottomLeft" state="frozen"/>
      <selection pane="bottomLeft" activeCell="H9" sqref="H9:H31"/>
    </sheetView>
  </sheetViews>
  <sheetFormatPr baseColWidth="10" defaultRowHeight="12" x14ac:dyDescent="0.25"/>
  <cols>
    <col min="1" max="1" width="4.7109375" style="28" customWidth="1"/>
    <col min="2" max="2" width="11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22.5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22.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24.7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24.75" customHeight="1" thickBot="1" x14ac:dyDescent="0.3">
      <c r="A6" s="165" t="s">
        <v>470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20.100000000000001" customHeight="1" thickBot="1" x14ac:dyDescent="0.3">
      <c r="A7" s="181" t="s">
        <v>406</v>
      </c>
      <c r="B7" s="182"/>
      <c r="C7" s="182"/>
      <c r="D7" s="182"/>
      <c r="E7" s="182"/>
      <c r="F7" s="182"/>
      <c r="G7" s="182"/>
      <c r="H7" s="182"/>
      <c r="I7" s="195"/>
      <c r="J7" s="195"/>
      <c r="K7" s="196"/>
      <c r="L7" s="27"/>
    </row>
    <row r="8" spans="1:12" ht="24" customHeight="1" thickBot="1" x14ac:dyDescent="0.3">
      <c r="A8" s="64" t="s">
        <v>11</v>
      </c>
      <c r="B8" s="62" t="s">
        <v>0</v>
      </c>
      <c r="C8" s="62" t="s">
        <v>1</v>
      </c>
      <c r="D8" s="62" t="s">
        <v>2</v>
      </c>
      <c r="E8" s="62" t="s">
        <v>3</v>
      </c>
      <c r="F8" s="62" t="s">
        <v>4</v>
      </c>
      <c r="G8" s="62" t="s">
        <v>5</v>
      </c>
      <c r="H8" s="71" t="s">
        <v>458</v>
      </c>
      <c r="I8" s="72" t="s">
        <v>459</v>
      </c>
      <c r="J8" s="73" t="s">
        <v>460</v>
      </c>
      <c r="K8" s="74" t="s">
        <v>461</v>
      </c>
      <c r="L8" s="27"/>
    </row>
    <row r="9" spans="1:12" ht="20.100000000000001" customHeight="1" x14ac:dyDescent="0.25">
      <c r="A9" s="24">
        <v>1</v>
      </c>
      <c r="B9" s="197" t="s">
        <v>445</v>
      </c>
      <c r="C9" s="197" t="s">
        <v>407</v>
      </c>
      <c r="D9" s="5" t="s">
        <v>408</v>
      </c>
      <c r="E9" s="58" t="s">
        <v>409</v>
      </c>
      <c r="F9" s="5">
        <v>18375</v>
      </c>
      <c r="G9" s="58" t="s">
        <v>194</v>
      </c>
      <c r="H9" s="171">
        <v>1</v>
      </c>
      <c r="I9" s="100"/>
      <c r="J9" s="101">
        <f>I9*16%</f>
        <v>0</v>
      </c>
      <c r="K9" s="100">
        <f>I9+J9</f>
        <v>0</v>
      </c>
      <c r="L9" s="27"/>
    </row>
    <row r="10" spans="1:12" ht="20.100000000000001" customHeight="1" x14ac:dyDescent="0.25">
      <c r="A10" s="24">
        <v>2</v>
      </c>
      <c r="B10" s="198"/>
      <c r="C10" s="198"/>
      <c r="D10" s="5" t="s">
        <v>410</v>
      </c>
      <c r="E10" s="5" t="s">
        <v>411</v>
      </c>
      <c r="F10" s="5">
        <v>48321</v>
      </c>
      <c r="G10" s="58" t="s">
        <v>249</v>
      </c>
      <c r="H10" s="199"/>
      <c r="I10" s="100"/>
      <c r="J10" s="101">
        <f t="shared" ref="J10:J31" si="0">I10*16%</f>
        <v>0</v>
      </c>
      <c r="K10" s="100">
        <f t="shared" ref="K10:K31" si="1">I10+J10</f>
        <v>0</v>
      </c>
      <c r="L10" s="27"/>
    </row>
    <row r="11" spans="1:12" ht="20.100000000000001" customHeight="1" x14ac:dyDescent="0.25">
      <c r="A11" s="24">
        <v>3</v>
      </c>
      <c r="B11" s="198"/>
      <c r="C11" s="198"/>
      <c r="D11" s="5" t="s">
        <v>410</v>
      </c>
      <c r="E11" s="5" t="s">
        <v>412</v>
      </c>
      <c r="F11" s="5">
        <v>48323</v>
      </c>
      <c r="G11" s="58" t="s">
        <v>249</v>
      </c>
      <c r="H11" s="199"/>
      <c r="I11" s="100"/>
      <c r="J11" s="101">
        <f t="shared" si="0"/>
        <v>0</v>
      </c>
      <c r="K11" s="100">
        <f t="shared" si="1"/>
        <v>0</v>
      </c>
      <c r="L11" s="27"/>
    </row>
    <row r="12" spans="1:12" ht="20.100000000000001" customHeight="1" x14ac:dyDescent="0.25">
      <c r="A12" s="24">
        <v>4</v>
      </c>
      <c r="B12" s="198"/>
      <c r="C12" s="198"/>
      <c r="D12" s="5" t="s">
        <v>410</v>
      </c>
      <c r="E12" s="5" t="s">
        <v>413</v>
      </c>
      <c r="F12" s="5" t="s">
        <v>414</v>
      </c>
      <c r="G12" s="58" t="s">
        <v>249</v>
      </c>
      <c r="H12" s="199"/>
      <c r="I12" s="100"/>
      <c r="J12" s="101">
        <f t="shared" si="0"/>
        <v>0</v>
      </c>
      <c r="K12" s="100">
        <f t="shared" si="1"/>
        <v>0</v>
      </c>
      <c r="L12" s="27"/>
    </row>
    <row r="13" spans="1:12" ht="20.100000000000001" customHeight="1" x14ac:dyDescent="0.25">
      <c r="A13" s="24">
        <v>5</v>
      </c>
      <c r="B13" s="198"/>
      <c r="C13" s="198"/>
      <c r="D13" s="5" t="s">
        <v>415</v>
      </c>
      <c r="E13" s="5" t="s">
        <v>416</v>
      </c>
      <c r="F13" s="5">
        <v>36086</v>
      </c>
      <c r="G13" s="58" t="s">
        <v>249</v>
      </c>
      <c r="H13" s="199"/>
      <c r="I13" s="100"/>
      <c r="J13" s="101">
        <f t="shared" si="0"/>
        <v>0</v>
      </c>
      <c r="K13" s="100">
        <f t="shared" si="1"/>
        <v>0</v>
      </c>
      <c r="L13" s="27"/>
    </row>
    <row r="14" spans="1:12" ht="20.100000000000001" customHeight="1" x14ac:dyDescent="0.25">
      <c r="A14" s="24">
        <v>6</v>
      </c>
      <c r="B14" s="198"/>
      <c r="C14" s="198"/>
      <c r="D14" s="5" t="s">
        <v>410</v>
      </c>
      <c r="E14" s="5" t="s">
        <v>417</v>
      </c>
      <c r="F14" s="5">
        <v>49760</v>
      </c>
      <c r="G14" s="58" t="s">
        <v>249</v>
      </c>
      <c r="H14" s="199"/>
      <c r="I14" s="100"/>
      <c r="J14" s="101">
        <f t="shared" si="0"/>
        <v>0</v>
      </c>
      <c r="K14" s="100">
        <f t="shared" si="1"/>
        <v>0</v>
      </c>
      <c r="L14" s="27"/>
    </row>
    <row r="15" spans="1:12" ht="20.100000000000001" customHeight="1" x14ac:dyDescent="0.25">
      <c r="A15" s="24">
        <v>7</v>
      </c>
      <c r="B15" s="198"/>
      <c r="C15" s="198"/>
      <c r="D15" s="5" t="s">
        <v>415</v>
      </c>
      <c r="E15" s="5" t="s">
        <v>418</v>
      </c>
      <c r="F15" s="5" t="s">
        <v>419</v>
      </c>
      <c r="G15" s="58" t="s">
        <v>253</v>
      </c>
      <c r="H15" s="199"/>
      <c r="I15" s="100"/>
      <c r="J15" s="101">
        <f t="shared" si="0"/>
        <v>0</v>
      </c>
      <c r="K15" s="100">
        <f t="shared" si="1"/>
        <v>0</v>
      </c>
      <c r="L15" s="27"/>
    </row>
    <row r="16" spans="1:12" ht="20.100000000000001" customHeight="1" x14ac:dyDescent="0.25">
      <c r="A16" s="24">
        <v>8</v>
      </c>
      <c r="B16" s="198"/>
      <c r="C16" s="198"/>
      <c r="D16" s="5" t="s">
        <v>410</v>
      </c>
      <c r="E16" s="5" t="s">
        <v>420</v>
      </c>
      <c r="F16" s="5">
        <v>48312</v>
      </c>
      <c r="G16" s="58" t="s">
        <v>253</v>
      </c>
      <c r="H16" s="199"/>
      <c r="I16" s="100"/>
      <c r="J16" s="101">
        <f t="shared" si="0"/>
        <v>0</v>
      </c>
      <c r="K16" s="100">
        <f t="shared" si="1"/>
        <v>0</v>
      </c>
      <c r="L16" s="27"/>
    </row>
    <row r="17" spans="1:12" ht="20.100000000000001" customHeight="1" x14ac:dyDescent="0.25">
      <c r="A17" s="24">
        <v>9</v>
      </c>
      <c r="B17" s="198"/>
      <c r="C17" s="198"/>
      <c r="D17" s="5" t="s">
        <v>410</v>
      </c>
      <c r="E17" s="5" t="s">
        <v>421</v>
      </c>
      <c r="F17" s="5">
        <v>48308</v>
      </c>
      <c r="G17" s="58" t="s">
        <v>253</v>
      </c>
      <c r="H17" s="199"/>
      <c r="I17" s="100"/>
      <c r="J17" s="101">
        <f t="shared" si="0"/>
        <v>0</v>
      </c>
      <c r="K17" s="100">
        <f t="shared" si="1"/>
        <v>0</v>
      </c>
      <c r="L17" s="27"/>
    </row>
    <row r="18" spans="1:12" ht="20.100000000000001" customHeight="1" x14ac:dyDescent="0.25">
      <c r="A18" s="24">
        <v>10</v>
      </c>
      <c r="B18" s="198"/>
      <c r="C18" s="198"/>
      <c r="D18" s="5" t="s">
        <v>410</v>
      </c>
      <c r="E18" s="5" t="s">
        <v>422</v>
      </c>
      <c r="F18" s="5">
        <v>48309</v>
      </c>
      <c r="G18" s="58" t="s">
        <v>253</v>
      </c>
      <c r="H18" s="199"/>
      <c r="I18" s="100"/>
      <c r="J18" s="101">
        <f t="shared" si="0"/>
        <v>0</v>
      </c>
      <c r="K18" s="100">
        <f t="shared" si="1"/>
        <v>0</v>
      </c>
      <c r="L18" s="27"/>
    </row>
    <row r="19" spans="1:12" ht="20.100000000000001" customHeight="1" x14ac:dyDescent="0.25">
      <c r="A19" s="24">
        <v>11</v>
      </c>
      <c r="B19" s="198"/>
      <c r="C19" s="198"/>
      <c r="D19" s="5" t="s">
        <v>423</v>
      </c>
      <c r="E19" s="5" t="s">
        <v>424</v>
      </c>
      <c r="F19" s="5">
        <v>26778</v>
      </c>
      <c r="G19" s="58" t="s">
        <v>253</v>
      </c>
      <c r="H19" s="199"/>
      <c r="I19" s="100"/>
      <c r="J19" s="101">
        <f t="shared" si="0"/>
        <v>0</v>
      </c>
      <c r="K19" s="100">
        <f t="shared" si="1"/>
        <v>0</v>
      </c>
      <c r="L19" s="27"/>
    </row>
    <row r="20" spans="1:12" ht="20.100000000000001" customHeight="1" x14ac:dyDescent="0.25">
      <c r="A20" s="24">
        <v>12</v>
      </c>
      <c r="B20" s="198"/>
      <c r="C20" s="198"/>
      <c r="D20" s="5" t="s">
        <v>425</v>
      </c>
      <c r="E20" s="5" t="s">
        <v>426</v>
      </c>
      <c r="F20" s="5">
        <v>26776</v>
      </c>
      <c r="G20" s="58" t="s">
        <v>253</v>
      </c>
      <c r="H20" s="199"/>
      <c r="I20" s="100"/>
      <c r="J20" s="101">
        <f t="shared" si="0"/>
        <v>0</v>
      </c>
      <c r="K20" s="100">
        <f t="shared" si="1"/>
        <v>0</v>
      </c>
      <c r="L20" s="27"/>
    </row>
    <row r="21" spans="1:12" ht="20.100000000000001" customHeight="1" x14ac:dyDescent="0.25">
      <c r="A21" s="24">
        <v>13</v>
      </c>
      <c r="B21" s="198"/>
      <c r="C21" s="198"/>
      <c r="D21" s="5" t="s">
        <v>410</v>
      </c>
      <c r="E21" s="5" t="s">
        <v>427</v>
      </c>
      <c r="F21" s="5">
        <v>48316</v>
      </c>
      <c r="G21" s="58" t="s">
        <v>253</v>
      </c>
      <c r="H21" s="199"/>
      <c r="I21" s="100"/>
      <c r="J21" s="101">
        <f t="shared" si="0"/>
        <v>0</v>
      </c>
      <c r="K21" s="100">
        <f t="shared" si="1"/>
        <v>0</v>
      </c>
      <c r="L21" s="27"/>
    </row>
    <row r="22" spans="1:12" ht="20.100000000000001" customHeight="1" x14ac:dyDescent="0.25">
      <c r="A22" s="24">
        <v>14</v>
      </c>
      <c r="B22" s="198"/>
      <c r="C22" s="198"/>
      <c r="D22" s="5" t="s">
        <v>410</v>
      </c>
      <c r="E22" s="5" t="s">
        <v>428</v>
      </c>
      <c r="F22" s="5">
        <v>48318</v>
      </c>
      <c r="G22" s="58" t="s">
        <v>253</v>
      </c>
      <c r="H22" s="199"/>
      <c r="I22" s="100"/>
      <c r="J22" s="101">
        <f t="shared" si="0"/>
        <v>0</v>
      </c>
      <c r="K22" s="100">
        <f t="shared" si="1"/>
        <v>0</v>
      </c>
      <c r="L22" s="27"/>
    </row>
    <row r="23" spans="1:12" ht="20.100000000000001" customHeight="1" x14ac:dyDescent="0.25">
      <c r="A23" s="24">
        <v>15</v>
      </c>
      <c r="B23" s="198"/>
      <c r="C23" s="198"/>
      <c r="D23" s="5" t="s">
        <v>429</v>
      </c>
      <c r="E23" s="5" t="s">
        <v>430</v>
      </c>
      <c r="F23" s="5">
        <v>25092</v>
      </c>
      <c r="G23" s="58" t="s">
        <v>253</v>
      </c>
      <c r="H23" s="199"/>
      <c r="I23" s="100"/>
      <c r="J23" s="101">
        <f t="shared" si="0"/>
        <v>0</v>
      </c>
      <c r="K23" s="100">
        <f t="shared" si="1"/>
        <v>0</v>
      </c>
      <c r="L23" s="27"/>
    </row>
    <row r="24" spans="1:12" ht="20.100000000000001" customHeight="1" x14ac:dyDescent="0.25">
      <c r="A24" s="24">
        <v>16</v>
      </c>
      <c r="B24" s="198"/>
      <c r="C24" s="198"/>
      <c r="D24" s="5" t="s">
        <v>410</v>
      </c>
      <c r="E24" s="5" t="s">
        <v>431</v>
      </c>
      <c r="F24" s="5">
        <v>48300</v>
      </c>
      <c r="G24" s="58" t="s">
        <v>253</v>
      </c>
      <c r="H24" s="199"/>
      <c r="I24" s="100"/>
      <c r="J24" s="101">
        <f t="shared" si="0"/>
        <v>0</v>
      </c>
      <c r="K24" s="100">
        <f t="shared" si="1"/>
        <v>0</v>
      </c>
      <c r="L24" s="27"/>
    </row>
    <row r="25" spans="1:12" ht="20.100000000000001" customHeight="1" x14ac:dyDescent="0.25">
      <c r="A25" s="24">
        <v>17</v>
      </c>
      <c r="B25" s="198"/>
      <c r="C25" s="198"/>
      <c r="D25" s="5" t="s">
        <v>410</v>
      </c>
      <c r="E25" s="5" t="s">
        <v>432</v>
      </c>
      <c r="F25" s="5">
        <v>48314</v>
      </c>
      <c r="G25" s="58" t="s">
        <v>253</v>
      </c>
      <c r="H25" s="199"/>
      <c r="I25" s="100"/>
      <c r="J25" s="101">
        <f t="shared" si="0"/>
        <v>0</v>
      </c>
      <c r="K25" s="100">
        <f t="shared" si="1"/>
        <v>0</v>
      </c>
      <c r="L25" s="27"/>
    </row>
    <row r="26" spans="1:12" ht="20.100000000000001" customHeight="1" x14ac:dyDescent="0.25">
      <c r="A26" s="24">
        <v>18</v>
      </c>
      <c r="B26" s="198"/>
      <c r="C26" s="198"/>
      <c r="D26" s="5" t="s">
        <v>410</v>
      </c>
      <c r="E26" s="5" t="s">
        <v>433</v>
      </c>
      <c r="F26" s="5">
        <v>48317</v>
      </c>
      <c r="G26" s="58" t="s">
        <v>253</v>
      </c>
      <c r="H26" s="199"/>
      <c r="I26" s="100"/>
      <c r="J26" s="101">
        <f t="shared" si="0"/>
        <v>0</v>
      </c>
      <c r="K26" s="100">
        <f t="shared" si="1"/>
        <v>0</v>
      </c>
      <c r="L26" s="27"/>
    </row>
    <row r="27" spans="1:12" ht="20.100000000000001" customHeight="1" x14ac:dyDescent="0.25">
      <c r="A27" s="24">
        <v>19</v>
      </c>
      <c r="B27" s="198"/>
      <c r="C27" s="198"/>
      <c r="D27" s="5" t="s">
        <v>410</v>
      </c>
      <c r="E27" s="5" t="s">
        <v>434</v>
      </c>
      <c r="F27" s="5">
        <v>48313</v>
      </c>
      <c r="G27" s="58" t="s">
        <v>253</v>
      </c>
      <c r="H27" s="199"/>
      <c r="I27" s="100"/>
      <c r="J27" s="101">
        <f t="shared" si="0"/>
        <v>0</v>
      </c>
      <c r="K27" s="100">
        <f t="shared" si="1"/>
        <v>0</v>
      </c>
      <c r="L27" s="27"/>
    </row>
    <row r="28" spans="1:12" ht="20.100000000000001" customHeight="1" x14ac:dyDescent="0.25">
      <c r="A28" s="24">
        <v>20</v>
      </c>
      <c r="B28" s="198"/>
      <c r="C28" s="198"/>
      <c r="D28" s="5" t="s">
        <v>410</v>
      </c>
      <c r="E28" s="5" t="s">
        <v>435</v>
      </c>
      <c r="F28" s="5">
        <v>48320</v>
      </c>
      <c r="G28" s="58" t="s">
        <v>253</v>
      </c>
      <c r="H28" s="199"/>
      <c r="I28" s="100"/>
      <c r="J28" s="101">
        <f t="shared" si="0"/>
        <v>0</v>
      </c>
      <c r="K28" s="100">
        <f t="shared" si="1"/>
        <v>0</v>
      </c>
      <c r="L28" s="27"/>
    </row>
    <row r="29" spans="1:12" ht="20.100000000000001" customHeight="1" x14ac:dyDescent="0.25">
      <c r="A29" s="24">
        <v>21</v>
      </c>
      <c r="B29" s="198"/>
      <c r="C29" s="198"/>
      <c r="D29" s="5" t="s">
        <v>410</v>
      </c>
      <c r="E29" s="5" t="s">
        <v>436</v>
      </c>
      <c r="F29" s="5">
        <v>48311</v>
      </c>
      <c r="G29" s="58" t="s">
        <v>253</v>
      </c>
      <c r="H29" s="199"/>
      <c r="I29" s="100"/>
      <c r="J29" s="101">
        <f t="shared" si="0"/>
        <v>0</v>
      </c>
      <c r="K29" s="100">
        <f t="shared" si="1"/>
        <v>0</v>
      </c>
      <c r="L29" s="27"/>
    </row>
    <row r="30" spans="1:12" ht="20.100000000000001" customHeight="1" x14ac:dyDescent="0.25">
      <c r="A30" s="24">
        <v>22</v>
      </c>
      <c r="B30" s="198"/>
      <c r="C30" s="198"/>
      <c r="D30" s="5" t="s">
        <v>410</v>
      </c>
      <c r="E30" s="5" t="s">
        <v>437</v>
      </c>
      <c r="F30" s="5">
        <v>48310</v>
      </c>
      <c r="G30" s="58" t="s">
        <v>253</v>
      </c>
      <c r="H30" s="199"/>
      <c r="I30" s="100"/>
      <c r="J30" s="101">
        <f t="shared" si="0"/>
        <v>0</v>
      </c>
      <c r="K30" s="100">
        <f t="shared" si="1"/>
        <v>0</v>
      </c>
      <c r="L30" s="27"/>
    </row>
    <row r="31" spans="1:12" ht="20.100000000000001" customHeight="1" thickBot="1" x14ac:dyDescent="0.3">
      <c r="A31" s="102">
        <v>23</v>
      </c>
      <c r="B31" s="198"/>
      <c r="C31" s="198"/>
      <c r="D31" s="56" t="s">
        <v>438</v>
      </c>
      <c r="E31" s="56" t="s">
        <v>439</v>
      </c>
      <c r="F31" s="56">
        <v>49759</v>
      </c>
      <c r="G31" s="60" t="s">
        <v>253</v>
      </c>
      <c r="H31" s="199"/>
      <c r="I31" s="103"/>
      <c r="J31" s="104">
        <f t="shared" si="0"/>
        <v>0</v>
      </c>
      <c r="K31" s="103">
        <f t="shared" si="1"/>
        <v>0</v>
      </c>
      <c r="L31" s="27"/>
    </row>
    <row r="32" spans="1:12" ht="24" customHeight="1" thickBot="1" x14ac:dyDescent="0.3">
      <c r="A32" s="192" t="s">
        <v>462</v>
      </c>
      <c r="B32" s="193"/>
      <c r="C32" s="193"/>
      <c r="D32" s="193"/>
      <c r="E32" s="193"/>
      <c r="F32" s="193"/>
      <c r="G32" s="193"/>
      <c r="H32" s="193"/>
      <c r="I32" s="193"/>
      <c r="J32" s="194"/>
      <c r="K32" s="105">
        <f>SUM(K9:K31)</f>
        <v>0</v>
      </c>
      <c r="L32" s="27"/>
    </row>
    <row r="33" spans="1:12" ht="32.25" customHeight="1" thickBot="1" x14ac:dyDescent="0.3">
      <c r="A33" s="167" t="s">
        <v>7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27"/>
    </row>
    <row r="34" spans="1:12" x14ac:dyDescent="0.25">
      <c r="B34" s="30"/>
      <c r="C34" s="30"/>
      <c r="D34" s="30"/>
      <c r="E34" s="30"/>
      <c r="F34" s="30"/>
      <c r="G34" s="30"/>
      <c r="H34" s="30"/>
      <c r="I34" s="59"/>
      <c r="J34" s="59"/>
      <c r="K34" s="30"/>
      <c r="L34" s="29"/>
    </row>
    <row r="35" spans="1:12" x14ac:dyDescent="0.25">
      <c r="B35" s="30"/>
      <c r="C35" s="30"/>
      <c r="D35" s="30"/>
      <c r="E35" s="30"/>
      <c r="F35" s="30"/>
      <c r="G35" s="30"/>
      <c r="H35" s="30"/>
      <c r="I35" s="59"/>
      <c r="J35" s="59"/>
      <c r="K35" s="30"/>
      <c r="L35" s="27"/>
    </row>
    <row r="36" spans="1:12" x14ac:dyDescent="0.25">
      <c r="B36" s="30"/>
      <c r="C36" s="30"/>
      <c r="D36" s="30"/>
      <c r="E36" s="30"/>
      <c r="F36" s="30"/>
      <c r="G36" s="30"/>
      <c r="H36" s="30"/>
      <c r="I36" s="59"/>
      <c r="J36" s="59"/>
      <c r="K36" s="30"/>
      <c r="L36" s="27"/>
    </row>
    <row r="37" spans="1:12" x14ac:dyDescent="0.25">
      <c r="B37" s="141"/>
      <c r="C37" s="141"/>
      <c r="D37" s="30"/>
      <c r="E37" s="30"/>
      <c r="F37" s="30"/>
      <c r="G37" s="30"/>
      <c r="H37" s="30"/>
      <c r="I37" s="59"/>
      <c r="J37" s="59"/>
      <c r="K37" s="30"/>
      <c r="L37" s="27"/>
    </row>
    <row r="38" spans="1:12" x14ac:dyDescent="0.25">
      <c r="B38" s="142" t="s">
        <v>457</v>
      </c>
      <c r="C38" s="142"/>
      <c r="D38" s="27"/>
      <c r="E38" s="59"/>
      <c r="F38" s="27"/>
      <c r="G38" s="27"/>
      <c r="H38" s="59"/>
      <c r="I38" s="31"/>
      <c r="J38" s="31"/>
      <c r="K38" s="27"/>
    </row>
    <row r="39" spans="1:12" x14ac:dyDescent="0.25">
      <c r="B39" s="142"/>
      <c r="C39" s="142"/>
      <c r="D39" s="32"/>
      <c r="E39" s="59"/>
      <c r="F39" s="27"/>
      <c r="G39" s="27"/>
      <c r="H39" s="59"/>
      <c r="I39" s="31"/>
      <c r="J39" s="31"/>
      <c r="K39" s="27"/>
    </row>
    <row r="40" spans="1:12" x14ac:dyDescent="0.25">
      <c r="B40" s="27"/>
      <c r="C40" s="27"/>
      <c r="D40" s="27"/>
      <c r="E40" s="59"/>
      <c r="F40" s="27"/>
      <c r="G40" s="27"/>
      <c r="H40" s="59"/>
      <c r="I40" s="31"/>
      <c r="J40" s="31"/>
      <c r="K40" s="27"/>
    </row>
    <row r="41" spans="1:12" x14ac:dyDescent="0.25">
      <c r="B41" s="27"/>
      <c r="C41" s="59"/>
      <c r="D41" s="59"/>
      <c r="E41" s="27"/>
      <c r="F41" s="27"/>
      <c r="G41" s="27"/>
      <c r="H41" s="59"/>
      <c r="I41" s="31"/>
      <c r="J41" s="31"/>
      <c r="K41" s="27" t="s">
        <v>8</v>
      </c>
    </row>
    <row r="43" spans="1:12" s="33" customFormat="1" x14ac:dyDescent="0.25">
      <c r="B43" s="28"/>
      <c r="E43" s="28"/>
      <c r="F43" s="28"/>
      <c r="G43" s="28"/>
      <c r="I43" s="34"/>
      <c r="J43" s="34"/>
      <c r="K43" s="28"/>
      <c r="L43" s="28"/>
    </row>
    <row r="45" spans="1:12" s="33" customFormat="1" x14ac:dyDescent="0.25">
      <c r="B45" s="28"/>
      <c r="E45" s="28"/>
      <c r="F45" s="28"/>
      <c r="G45" s="28"/>
      <c r="I45" s="34"/>
      <c r="J45" s="34"/>
      <c r="K45" s="28"/>
      <c r="L45" s="28"/>
    </row>
    <row r="46" spans="1:12" s="33" customFormat="1" x14ac:dyDescent="0.25">
      <c r="B46" s="28"/>
      <c r="E46" s="28"/>
      <c r="F46" s="28"/>
      <c r="G46" s="28"/>
      <c r="I46" s="34"/>
      <c r="J46" s="34"/>
      <c r="K46" s="28"/>
      <c r="L46" s="28"/>
    </row>
  </sheetData>
  <mergeCells count="15">
    <mergeCell ref="A7:K7"/>
    <mergeCell ref="B9:B31"/>
    <mergeCell ref="C9:C31"/>
    <mergeCell ref="H9:H31"/>
    <mergeCell ref="A1:C4"/>
    <mergeCell ref="D1:K1"/>
    <mergeCell ref="D2:K2"/>
    <mergeCell ref="D3:K4"/>
    <mergeCell ref="A5:K5"/>
    <mergeCell ref="A6:K6"/>
    <mergeCell ref="A32:J32"/>
    <mergeCell ref="A33:K33"/>
    <mergeCell ref="B37:C37"/>
    <mergeCell ref="B38:C38"/>
    <mergeCell ref="B39:C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rowBreaks count="1" manualBreakCount="1">
    <brk id="6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5"/>
  <sheetViews>
    <sheetView view="pageBreakPreview" zoomScale="145" zoomScaleNormal="90" zoomScaleSheetLayoutView="145" workbookViewId="0">
      <pane ySplit="6" topLeftCell="A7" activePane="bottomLeft" state="frozen"/>
      <selection pane="bottomLeft" activeCell="J15" sqref="J15"/>
    </sheetView>
  </sheetViews>
  <sheetFormatPr baseColWidth="10" defaultRowHeight="12" x14ac:dyDescent="0.25"/>
  <cols>
    <col min="1" max="1" width="4.7109375" style="28" customWidth="1"/>
    <col min="2" max="2" width="11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12.75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18.7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24.7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24.75" customHeight="1" thickBot="1" x14ac:dyDescent="0.3">
      <c r="A6" s="165" t="s">
        <v>469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20.100000000000001" customHeight="1" thickBot="1" x14ac:dyDescent="0.3">
      <c r="A7" s="181" t="s">
        <v>440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  <c r="L7" s="27"/>
    </row>
    <row r="8" spans="1:12" ht="20.100000000000001" customHeight="1" thickBot="1" x14ac:dyDescent="0.3">
      <c r="A8" s="106" t="s">
        <v>11</v>
      </c>
      <c r="B8" s="62" t="s">
        <v>0</v>
      </c>
      <c r="C8" s="62" t="s">
        <v>1</v>
      </c>
      <c r="D8" s="62" t="s">
        <v>2</v>
      </c>
      <c r="E8" s="62" t="s">
        <v>3</v>
      </c>
      <c r="F8" s="62" t="s">
        <v>4</v>
      </c>
      <c r="G8" s="62" t="s">
        <v>5</v>
      </c>
      <c r="H8" s="62" t="s">
        <v>458</v>
      </c>
      <c r="I8" s="65" t="s">
        <v>459</v>
      </c>
      <c r="J8" s="66" t="s">
        <v>460</v>
      </c>
      <c r="K8" s="67" t="s">
        <v>461</v>
      </c>
      <c r="L8" s="27"/>
    </row>
    <row r="9" spans="1:12" ht="44.25" customHeight="1" thickBot="1" x14ac:dyDescent="0.3">
      <c r="A9" s="115">
        <v>1</v>
      </c>
      <c r="B9" s="122" t="s">
        <v>441</v>
      </c>
      <c r="C9" s="123" t="s">
        <v>407</v>
      </c>
      <c r="D9" s="122" t="s">
        <v>442</v>
      </c>
      <c r="E9" s="122" t="s">
        <v>443</v>
      </c>
      <c r="F9" s="123" t="s">
        <v>444</v>
      </c>
      <c r="G9" s="122" t="s">
        <v>192</v>
      </c>
      <c r="H9" s="116">
        <v>2</v>
      </c>
      <c r="I9" s="124"/>
      <c r="J9" s="124">
        <f>I9*16%</f>
        <v>0</v>
      </c>
      <c r="K9" s="125">
        <f>I9+J9</f>
        <v>0</v>
      </c>
      <c r="L9" s="27"/>
    </row>
    <row r="10" spans="1:12" ht="24" customHeight="1" thickBot="1" x14ac:dyDescent="0.3">
      <c r="A10" s="192" t="s">
        <v>462</v>
      </c>
      <c r="B10" s="193"/>
      <c r="C10" s="193"/>
      <c r="D10" s="193"/>
      <c r="E10" s="193"/>
      <c r="F10" s="193"/>
      <c r="G10" s="193"/>
      <c r="H10" s="193"/>
      <c r="I10" s="193"/>
      <c r="J10" s="194"/>
      <c r="K10" s="96">
        <f>SUM(K9)</f>
        <v>0</v>
      </c>
      <c r="L10" s="27"/>
    </row>
    <row r="11" spans="1:12" ht="24" customHeight="1" thickBot="1" x14ac:dyDescent="0.3">
      <c r="A11" s="186" t="s">
        <v>473</v>
      </c>
      <c r="B11" s="187"/>
      <c r="C11" s="187"/>
      <c r="D11" s="187"/>
      <c r="E11" s="187"/>
      <c r="F11" s="187"/>
      <c r="G11" s="187"/>
      <c r="H11" s="187"/>
      <c r="I11" s="187"/>
      <c r="J11" s="200"/>
      <c r="K11" s="96">
        <f>SUM(H9)*K10</f>
        <v>0</v>
      </c>
      <c r="L11" s="27"/>
    </row>
    <row r="12" spans="1:12" ht="32.25" customHeight="1" thickBot="1" x14ac:dyDescent="0.3">
      <c r="A12" s="167" t="s">
        <v>7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27"/>
    </row>
    <row r="13" spans="1:12" x14ac:dyDescent="0.25">
      <c r="B13" s="30"/>
      <c r="C13" s="30"/>
      <c r="D13" s="30"/>
      <c r="E13" s="30"/>
      <c r="F13" s="30"/>
      <c r="G13" s="30"/>
      <c r="H13" s="30"/>
      <c r="I13" s="59"/>
      <c r="J13" s="59"/>
      <c r="K13" s="30"/>
      <c r="L13" s="29"/>
    </row>
    <row r="14" spans="1:12" x14ac:dyDescent="0.25">
      <c r="B14" s="30"/>
      <c r="C14" s="30"/>
      <c r="D14" s="30"/>
      <c r="E14" s="30"/>
      <c r="F14" s="30"/>
      <c r="G14" s="30"/>
      <c r="H14" s="30"/>
      <c r="I14" s="59"/>
      <c r="J14" s="59"/>
      <c r="K14" s="30"/>
      <c r="L14" s="27"/>
    </row>
    <row r="15" spans="1:12" x14ac:dyDescent="0.25">
      <c r="B15" s="30"/>
      <c r="C15" s="30"/>
      <c r="D15" s="30"/>
      <c r="E15" s="30"/>
      <c r="F15" s="30"/>
      <c r="G15" s="30"/>
      <c r="H15" s="30"/>
      <c r="I15" s="59"/>
      <c r="J15" s="59"/>
      <c r="K15" s="30"/>
      <c r="L15" s="27"/>
    </row>
    <row r="16" spans="1:12" x14ac:dyDescent="0.25">
      <c r="B16" s="141"/>
      <c r="C16" s="141"/>
      <c r="D16" s="30"/>
      <c r="E16" s="30"/>
      <c r="F16" s="30"/>
      <c r="G16" s="30"/>
      <c r="H16" s="30"/>
      <c r="I16" s="59"/>
      <c r="J16" s="59"/>
      <c r="K16" s="30"/>
      <c r="L16" s="27"/>
    </row>
    <row r="17" spans="2:12" x14ac:dyDescent="0.25">
      <c r="B17" s="142" t="s">
        <v>457</v>
      </c>
      <c r="C17" s="142"/>
      <c r="D17" s="27"/>
      <c r="E17" s="59"/>
      <c r="F17" s="27"/>
      <c r="G17" s="27"/>
      <c r="H17" s="59"/>
      <c r="I17" s="31"/>
      <c r="J17" s="31"/>
      <c r="K17" s="27"/>
    </row>
    <row r="18" spans="2:12" x14ac:dyDescent="0.25">
      <c r="B18" s="142"/>
      <c r="C18" s="142"/>
      <c r="D18" s="32"/>
      <c r="E18" s="59"/>
      <c r="F18" s="27"/>
      <c r="G18" s="27"/>
      <c r="H18" s="59"/>
      <c r="I18" s="31"/>
      <c r="J18" s="31"/>
      <c r="K18" s="27"/>
    </row>
    <row r="19" spans="2:12" x14ac:dyDescent="0.25">
      <c r="B19" s="27"/>
      <c r="C19" s="27"/>
      <c r="D19" s="27"/>
      <c r="E19" s="59"/>
      <c r="F19" s="27"/>
      <c r="G19" s="27"/>
      <c r="H19" s="59"/>
      <c r="I19" s="31"/>
      <c r="J19" s="31"/>
      <c r="K19" s="27"/>
    </row>
    <row r="20" spans="2:12" x14ac:dyDescent="0.25">
      <c r="B20" s="27"/>
      <c r="C20" s="59"/>
      <c r="D20" s="59"/>
      <c r="E20" s="27"/>
      <c r="F20" s="27"/>
      <c r="G20" s="27"/>
      <c r="H20" s="59"/>
      <c r="I20" s="31"/>
      <c r="J20" s="31"/>
      <c r="K20" s="27" t="s">
        <v>8</v>
      </c>
    </row>
    <row r="22" spans="2:12" s="33" customFormat="1" x14ac:dyDescent="0.25">
      <c r="B22" s="28"/>
      <c r="E22" s="28"/>
      <c r="F22" s="28"/>
      <c r="G22" s="28"/>
      <c r="I22" s="34"/>
      <c r="J22" s="34"/>
      <c r="K22" s="28"/>
      <c r="L22" s="28"/>
    </row>
    <row r="24" spans="2:12" s="33" customFormat="1" x14ac:dyDescent="0.25">
      <c r="B24" s="28"/>
      <c r="E24" s="28"/>
      <c r="F24" s="28"/>
      <c r="G24" s="28"/>
      <c r="I24" s="34"/>
      <c r="J24" s="34"/>
      <c r="K24" s="28"/>
      <c r="L24" s="28"/>
    </row>
    <row r="25" spans="2:12" s="33" customFormat="1" x14ac:dyDescent="0.25">
      <c r="B25" s="28"/>
      <c r="E25" s="28"/>
      <c r="F25" s="28"/>
      <c r="G25" s="28"/>
      <c r="I25" s="34"/>
      <c r="J25" s="34"/>
      <c r="K25" s="28"/>
      <c r="L25" s="28"/>
    </row>
  </sheetData>
  <mergeCells count="13">
    <mergeCell ref="A7:K7"/>
    <mergeCell ref="A1:C4"/>
    <mergeCell ref="D1:K1"/>
    <mergeCell ref="D2:K2"/>
    <mergeCell ref="D3:K4"/>
    <mergeCell ref="A5:K5"/>
    <mergeCell ref="A6:K6"/>
    <mergeCell ref="A10:J10"/>
    <mergeCell ref="A12:K12"/>
    <mergeCell ref="B16:C16"/>
    <mergeCell ref="B17:C17"/>
    <mergeCell ref="B18:C18"/>
    <mergeCell ref="A11:J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5"/>
  <sheetViews>
    <sheetView view="pageBreakPreview" zoomScale="145" zoomScaleNormal="90" zoomScaleSheetLayoutView="145" workbookViewId="0">
      <pane ySplit="6" topLeftCell="A7" activePane="bottomLeft" state="frozen"/>
      <selection pane="bottomLeft" activeCell="A10" sqref="A10:J10"/>
    </sheetView>
  </sheetViews>
  <sheetFormatPr baseColWidth="10" defaultRowHeight="12" x14ac:dyDescent="0.25"/>
  <cols>
    <col min="1" max="1" width="4.7109375" style="28" customWidth="1"/>
    <col min="2" max="2" width="11" style="28" customWidth="1"/>
    <col min="3" max="3" width="18.28515625" style="33" customWidth="1"/>
    <col min="4" max="4" width="15" style="33" customWidth="1"/>
    <col min="5" max="5" width="15.140625" style="28" customWidth="1"/>
    <col min="6" max="6" width="13.7109375" style="28" customWidth="1"/>
    <col min="7" max="7" width="14.42578125" style="28" customWidth="1"/>
    <col min="8" max="8" width="13.42578125" style="33" customWidth="1"/>
    <col min="9" max="10" width="12.5703125" style="34" customWidth="1"/>
    <col min="11" max="11" width="17" style="28" customWidth="1"/>
    <col min="12" max="16384" width="11.42578125" style="28"/>
  </cols>
  <sheetData>
    <row r="1" spans="1:12" ht="22.5" customHeight="1" x14ac:dyDescent="0.25">
      <c r="A1" s="149"/>
      <c r="B1" s="150"/>
      <c r="C1" s="151"/>
      <c r="D1" s="162" t="s">
        <v>9</v>
      </c>
      <c r="E1" s="163"/>
      <c r="F1" s="163"/>
      <c r="G1" s="163"/>
      <c r="H1" s="163"/>
      <c r="I1" s="163"/>
      <c r="J1" s="163"/>
      <c r="K1" s="164"/>
      <c r="L1" s="27"/>
    </row>
    <row r="2" spans="1:12" ht="22.5" customHeight="1" x14ac:dyDescent="0.25">
      <c r="A2" s="152"/>
      <c r="B2" s="142"/>
      <c r="C2" s="153"/>
      <c r="D2" s="162" t="s">
        <v>6</v>
      </c>
      <c r="E2" s="163"/>
      <c r="F2" s="163"/>
      <c r="G2" s="163"/>
      <c r="H2" s="163"/>
      <c r="I2" s="163"/>
      <c r="J2" s="163"/>
      <c r="K2" s="164"/>
      <c r="L2" s="27"/>
    </row>
    <row r="3" spans="1:12" ht="22.5" customHeight="1" x14ac:dyDescent="0.25">
      <c r="A3" s="152"/>
      <c r="B3" s="142"/>
      <c r="C3" s="153"/>
      <c r="D3" s="156" t="s">
        <v>10</v>
      </c>
      <c r="E3" s="157"/>
      <c r="F3" s="157"/>
      <c r="G3" s="157"/>
      <c r="H3" s="157"/>
      <c r="I3" s="157"/>
      <c r="J3" s="157"/>
      <c r="K3" s="158"/>
      <c r="L3" s="27"/>
    </row>
    <row r="4" spans="1:12" ht="22.5" customHeight="1" x14ac:dyDescent="0.25">
      <c r="A4" s="154"/>
      <c r="B4" s="141"/>
      <c r="C4" s="155"/>
      <c r="D4" s="159"/>
      <c r="E4" s="160"/>
      <c r="F4" s="160"/>
      <c r="G4" s="160"/>
      <c r="H4" s="160"/>
      <c r="I4" s="160"/>
      <c r="J4" s="160"/>
      <c r="K4" s="161"/>
      <c r="L4" s="27"/>
    </row>
    <row r="5" spans="1:12" s="27" customFormat="1" ht="24.75" customHeight="1" thickBot="1" x14ac:dyDescent="0.3">
      <c r="A5" s="165" t="s">
        <v>456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2" s="27" customFormat="1" ht="24.75" customHeight="1" thickBot="1" x14ac:dyDescent="0.3">
      <c r="A6" s="165" t="s">
        <v>471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20.100000000000001" customHeight="1" thickBot="1" x14ac:dyDescent="0.3">
      <c r="A7" s="181" t="s">
        <v>449</v>
      </c>
      <c r="B7" s="182"/>
      <c r="C7" s="182"/>
      <c r="D7" s="182"/>
      <c r="E7" s="182"/>
      <c r="F7" s="182"/>
      <c r="G7" s="182"/>
      <c r="H7" s="182"/>
      <c r="I7" s="195"/>
      <c r="J7" s="195"/>
      <c r="K7" s="196"/>
      <c r="L7" s="27"/>
    </row>
    <row r="8" spans="1:12" ht="20.100000000000001" customHeight="1" thickBot="1" x14ac:dyDescent="0.3">
      <c r="A8" s="64" t="s">
        <v>11</v>
      </c>
      <c r="B8" s="71" t="s">
        <v>0</v>
      </c>
      <c r="C8" s="71" t="s">
        <v>1</v>
      </c>
      <c r="D8" s="71" t="s">
        <v>2</v>
      </c>
      <c r="E8" s="71" t="s">
        <v>3</v>
      </c>
      <c r="F8" s="71" t="s">
        <v>4</v>
      </c>
      <c r="G8" s="71" t="s">
        <v>5</v>
      </c>
      <c r="H8" s="71" t="s">
        <v>458</v>
      </c>
      <c r="I8" s="72" t="s">
        <v>459</v>
      </c>
      <c r="J8" s="73" t="s">
        <v>460</v>
      </c>
      <c r="K8" s="74" t="s">
        <v>461</v>
      </c>
      <c r="L8" s="27"/>
    </row>
    <row r="9" spans="1:12" ht="49.5" customHeight="1" thickBot="1" x14ac:dyDescent="0.3">
      <c r="A9" s="115">
        <v>1</v>
      </c>
      <c r="B9" s="116" t="s">
        <v>446</v>
      </c>
      <c r="C9" s="117" t="s">
        <v>447</v>
      </c>
      <c r="D9" s="117" t="s">
        <v>448</v>
      </c>
      <c r="E9" s="117" t="s">
        <v>20</v>
      </c>
      <c r="F9" s="117" t="s">
        <v>20</v>
      </c>
      <c r="G9" s="116" t="s">
        <v>196</v>
      </c>
      <c r="H9" s="116">
        <v>3</v>
      </c>
      <c r="I9" s="118"/>
      <c r="J9" s="119">
        <f>I9*16%</f>
        <v>0</v>
      </c>
      <c r="K9" s="120">
        <f>I9+J9</f>
        <v>0</v>
      </c>
      <c r="L9" s="27"/>
    </row>
    <row r="10" spans="1:12" ht="24" customHeight="1" thickBot="1" x14ac:dyDescent="0.3">
      <c r="A10" s="192" t="s">
        <v>462</v>
      </c>
      <c r="B10" s="193"/>
      <c r="C10" s="193"/>
      <c r="D10" s="193"/>
      <c r="E10" s="193"/>
      <c r="F10" s="193"/>
      <c r="G10" s="193"/>
      <c r="H10" s="193"/>
      <c r="I10" s="187"/>
      <c r="J10" s="187"/>
      <c r="K10" s="121">
        <f>SUM(K9)</f>
        <v>0</v>
      </c>
      <c r="L10" s="27"/>
    </row>
    <row r="11" spans="1:12" ht="24" customHeight="1" thickBot="1" x14ac:dyDescent="0.3">
      <c r="A11" s="192" t="s">
        <v>473</v>
      </c>
      <c r="B11" s="193"/>
      <c r="C11" s="193"/>
      <c r="D11" s="193"/>
      <c r="E11" s="193"/>
      <c r="F11" s="193"/>
      <c r="G11" s="193"/>
      <c r="H11" s="193"/>
      <c r="I11" s="187"/>
      <c r="J11" s="187"/>
      <c r="K11" s="92">
        <f>SUM(H9)*K10</f>
        <v>0</v>
      </c>
      <c r="L11" s="27"/>
    </row>
    <row r="12" spans="1:12" ht="32.25" customHeight="1" thickBot="1" x14ac:dyDescent="0.3">
      <c r="A12" s="167" t="s">
        <v>7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9"/>
      <c r="L12" s="27"/>
    </row>
    <row r="13" spans="1:12" x14ac:dyDescent="0.25">
      <c r="B13" s="30"/>
      <c r="C13" s="30"/>
      <c r="D13" s="30"/>
      <c r="E13" s="30"/>
      <c r="F13" s="30"/>
      <c r="G13" s="30"/>
      <c r="H13" s="30"/>
      <c r="I13" s="59"/>
      <c r="J13" s="59"/>
      <c r="K13" s="30"/>
      <c r="L13" s="29"/>
    </row>
    <row r="14" spans="1:12" x14ac:dyDescent="0.25">
      <c r="B14" s="30"/>
      <c r="C14" s="30"/>
      <c r="D14" s="30"/>
      <c r="E14" s="30"/>
      <c r="F14" s="30"/>
      <c r="G14" s="30"/>
      <c r="H14" s="30"/>
      <c r="I14" s="59"/>
      <c r="J14" s="59"/>
      <c r="K14" s="30"/>
      <c r="L14" s="27"/>
    </row>
    <row r="15" spans="1:12" x14ac:dyDescent="0.25">
      <c r="B15" s="30"/>
      <c r="C15" s="30"/>
      <c r="D15" s="30"/>
      <c r="E15" s="30"/>
      <c r="F15" s="30"/>
      <c r="G15" s="30"/>
      <c r="H15" s="30"/>
      <c r="I15" s="59"/>
      <c r="J15" s="59"/>
      <c r="K15" s="30"/>
      <c r="L15" s="27"/>
    </row>
    <row r="16" spans="1:12" x14ac:dyDescent="0.25">
      <c r="B16" s="141"/>
      <c r="C16" s="141"/>
      <c r="D16" s="30"/>
      <c r="E16" s="30"/>
      <c r="F16" s="30"/>
      <c r="G16" s="30"/>
      <c r="H16" s="30"/>
      <c r="I16" s="59"/>
      <c r="J16" s="59"/>
      <c r="K16" s="30"/>
      <c r="L16" s="27"/>
    </row>
    <row r="17" spans="2:12" x14ac:dyDescent="0.25">
      <c r="B17" s="142" t="s">
        <v>457</v>
      </c>
      <c r="C17" s="142"/>
      <c r="D17" s="27"/>
      <c r="E17" s="59"/>
      <c r="F17" s="27"/>
      <c r="G17" s="27"/>
      <c r="H17" s="59"/>
      <c r="I17" s="31"/>
      <c r="J17" s="31"/>
      <c r="K17" s="27"/>
    </row>
    <row r="18" spans="2:12" x14ac:dyDescent="0.25">
      <c r="B18" s="142"/>
      <c r="C18" s="142"/>
      <c r="D18" s="32"/>
      <c r="E18" s="59"/>
      <c r="F18" s="27"/>
      <c r="G18" s="27"/>
      <c r="H18" s="59"/>
      <c r="I18" s="31"/>
      <c r="J18" s="31"/>
      <c r="K18" s="27"/>
    </row>
    <row r="19" spans="2:12" x14ac:dyDescent="0.25">
      <c r="B19" s="27"/>
      <c r="C19" s="27"/>
      <c r="D19" s="27"/>
      <c r="E19" s="59"/>
      <c r="F19" s="27"/>
      <c r="G19" s="27"/>
      <c r="H19" s="59"/>
      <c r="I19" s="31"/>
      <c r="J19" s="31"/>
      <c r="K19" s="27"/>
    </row>
    <row r="20" spans="2:12" x14ac:dyDescent="0.25">
      <c r="B20" s="27"/>
      <c r="C20" s="59"/>
      <c r="D20" s="59"/>
      <c r="E20" s="27"/>
      <c r="F20" s="27"/>
      <c r="G20" s="27"/>
      <c r="H20" s="59"/>
      <c r="I20" s="31"/>
      <c r="J20" s="31"/>
      <c r="K20" s="27" t="s">
        <v>8</v>
      </c>
    </row>
    <row r="22" spans="2:12" s="33" customFormat="1" x14ac:dyDescent="0.25">
      <c r="B22" s="28"/>
      <c r="E22" s="28"/>
      <c r="F22" s="28"/>
      <c r="G22" s="28"/>
      <c r="I22" s="34"/>
      <c r="J22" s="34"/>
      <c r="K22" s="28"/>
      <c r="L22" s="28"/>
    </row>
    <row r="24" spans="2:12" s="33" customFormat="1" x14ac:dyDescent="0.25">
      <c r="B24" s="28"/>
      <c r="E24" s="28"/>
      <c r="F24" s="28"/>
      <c r="G24" s="28"/>
      <c r="I24" s="34"/>
      <c r="J24" s="34"/>
      <c r="K24" s="28"/>
      <c r="L24" s="28"/>
    </row>
    <row r="25" spans="2:12" s="33" customFormat="1" x14ac:dyDescent="0.25">
      <c r="B25" s="28"/>
      <c r="E25" s="28"/>
      <c r="F25" s="28"/>
      <c r="G25" s="28"/>
      <c r="I25" s="34"/>
      <c r="J25" s="34"/>
      <c r="K25" s="28"/>
      <c r="L25" s="28"/>
    </row>
  </sheetData>
  <mergeCells count="13">
    <mergeCell ref="A7:K7"/>
    <mergeCell ref="A1:C4"/>
    <mergeCell ref="D1:K1"/>
    <mergeCell ref="D2:K2"/>
    <mergeCell ref="D3:K4"/>
    <mergeCell ref="A5:K5"/>
    <mergeCell ref="A6:K6"/>
    <mergeCell ref="A10:J10"/>
    <mergeCell ref="A12:K12"/>
    <mergeCell ref="B16:C16"/>
    <mergeCell ref="B17:C17"/>
    <mergeCell ref="B18:C18"/>
    <mergeCell ref="A11:J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ITEM 1</vt:lpstr>
      <vt:lpstr>ITEM 2</vt:lpstr>
      <vt:lpstr>ITEM 3</vt:lpstr>
      <vt:lpstr>ITEM 4</vt:lpstr>
      <vt:lpstr>ITEM 5</vt:lpstr>
      <vt:lpstr>ITEM 6</vt:lpstr>
      <vt:lpstr>ITEM 7</vt:lpstr>
      <vt:lpstr>ITEM 8</vt:lpstr>
      <vt:lpstr>ITEM 9</vt:lpstr>
      <vt:lpstr>ITEM 10</vt:lpstr>
      <vt:lpstr>'ITEM 1'!Área_de_impresión</vt:lpstr>
      <vt:lpstr>'ITEM 10'!Área_de_impresión</vt:lpstr>
      <vt:lpstr>'ITEM 2'!Área_de_impresión</vt:lpstr>
      <vt:lpstr>'ITEM 3'!Área_de_impresión</vt:lpstr>
      <vt:lpstr>'ITEM 4'!Área_de_impresión</vt:lpstr>
      <vt:lpstr>'ITEM 5'!Área_de_impresión</vt:lpstr>
      <vt:lpstr>'ITEM 6'!Área_de_impresión</vt:lpstr>
      <vt:lpstr>'ITEM 7'!Área_de_impresión</vt:lpstr>
      <vt:lpstr>'ITEM 8'!Área_de_impresión</vt:lpstr>
      <vt:lpstr>'ITEM 9'!Área_de_impresión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2016-04-05T17:36:27Z</cp:lastPrinted>
  <dcterms:created xsi:type="dcterms:W3CDTF">2013-02-06T21:42:23Z</dcterms:created>
  <dcterms:modified xsi:type="dcterms:W3CDTF">2016-05-24T15:58:17Z</dcterms:modified>
</cp:coreProperties>
</file>