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PRAS 2016\INVITACIONES\COTIZAR\116 MANTENIMIENTO PREVENTIVO EQUIPOS DE LABORATORIA\TERMINOS\"/>
    </mc:Choice>
  </mc:AlternateContent>
  <bookViews>
    <workbookView xWindow="0" yWindow="0" windowWidth="28800" windowHeight="12435" activeTab="3"/>
  </bookViews>
  <sheets>
    <sheet name="ITEM 1" sheetId="36" r:id="rId1"/>
    <sheet name="ITEM 2" sheetId="37" r:id="rId2"/>
    <sheet name="ITEM 3" sheetId="39" r:id="rId3"/>
    <sheet name="ITEM 4" sheetId="40" r:id="rId4"/>
  </sheets>
  <definedNames>
    <definedName name="_xlnm.Print_Area" localSheetId="0">'ITEM 1'!$E$3:$O$18</definedName>
    <definedName name="_xlnm.Print_Titles" localSheetId="0">'ITEM 1'!$3:$8</definedName>
    <definedName name="_xlnm.Print_Titles" localSheetId="1">'ITEM 2'!$1:$7</definedName>
  </definedNames>
  <calcPr calcId="152511"/>
</workbook>
</file>

<file path=xl/calcChain.xml><?xml version="1.0" encoding="utf-8"?>
<calcChain xmlns="http://schemas.openxmlformats.org/spreadsheetml/2006/main">
  <c r="N11" i="40" l="1"/>
  <c r="M8" i="40"/>
  <c r="M10" i="36"/>
  <c r="N10" i="36" s="1"/>
  <c r="M9" i="37"/>
  <c r="N9" i="37"/>
  <c r="M10" i="37"/>
  <c r="N10" i="37" s="1"/>
  <c r="M11" i="37"/>
  <c r="N11" i="37"/>
  <c r="M12" i="37"/>
  <c r="N12" i="37" s="1"/>
  <c r="M13" i="37"/>
  <c r="N13" i="37"/>
  <c r="M14" i="37"/>
  <c r="N14" i="37" s="1"/>
  <c r="M15" i="37"/>
  <c r="N15" i="37"/>
  <c r="M16" i="37"/>
  <c r="N16" i="37" s="1"/>
  <c r="M17" i="37"/>
  <c r="N17" i="37"/>
  <c r="M18" i="37"/>
  <c r="N18" i="37" s="1"/>
  <c r="M19" i="37"/>
  <c r="N19" i="37"/>
  <c r="M20" i="37"/>
  <c r="N20" i="37" s="1"/>
  <c r="M21" i="37"/>
  <c r="N21" i="37"/>
  <c r="M22" i="37"/>
  <c r="N22" i="37" s="1"/>
  <c r="M23" i="37"/>
  <c r="N23" i="37"/>
  <c r="M24" i="37"/>
  <c r="N24" i="37" s="1"/>
  <c r="M25" i="37"/>
  <c r="N25" i="37"/>
  <c r="M26" i="37"/>
  <c r="N26" i="37" s="1"/>
  <c r="M27" i="37"/>
  <c r="N27" i="37"/>
  <c r="M28" i="37"/>
  <c r="N28" i="37" s="1"/>
  <c r="M29" i="37"/>
  <c r="N29" i="37"/>
  <c r="M30" i="37"/>
  <c r="N30" i="37" s="1"/>
  <c r="M31" i="37"/>
  <c r="N31" i="37"/>
  <c r="M32" i="37"/>
  <c r="N32" i="37" s="1"/>
  <c r="M33" i="37"/>
  <c r="N33" i="37"/>
  <c r="M34" i="37"/>
  <c r="N34" i="37" s="1"/>
  <c r="M35" i="37"/>
  <c r="N35" i="37"/>
  <c r="M36" i="37"/>
  <c r="N36" i="37" s="1"/>
  <c r="M37" i="37"/>
  <c r="N37" i="37"/>
  <c r="M38" i="37"/>
  <c r="N38" i="37" s="1"/>
  <c r="M39" i="37"/>
  <c r="N39" i="37"/>
  <c r="M40" i="37"/>
  <c r="N40" i="37" s="1"/>
  <c r="M41" i="37"/>
  <c r="N41" i="37"/>
  <c r="M42" i="37"/>
  <c r="N42" i="37" s="1"/>
  <c r="M43" i="37"/>
  <c r="N43" i="37"/>
  <c r="M44" i="37"/>
  <c r="N44" i="37" s="1"/>
  <c r="M45" i="37"/>
  <c r="N45" i="37"/>
  <c r="M46" i="37"/>
  <c r="N46" i="37" s="1"/>
  <c r="M47" i="37"/>
  <c r="N47" i="37"/>
  <c r="M48" i="37"/>
  <c r="N48" i="37" s="1"/>
  <c r="M49" i="37"/>
  <c r="N49" i="37"/>
  <c r="M50" i="37"/>
  <c r="N50" i="37" s="1"/>
  <c r="M51" i="37"/>
  <c r="N51" i="37"/>
  <c r="M52" i="37"/>
  <c r="N52" i="37" s="1"/>
  <c r="M53" i="37"/>
  <c r="N53" i="37"/>
  <c r="M54" i="37"/>
  <c r="N54" i="37" s="1"/>
  <c r="M55" i="37"/>
  <c r="N55" i="37"/>
  <c r="M56" i="37"/>
  <c r="N56" i="37" s="1"/>
  <c r="M57" i="37"/>
  <c r="N57" i="37"/>
  <c r="M8" i="37"/>
  <c r="N8" i="37"/>
  <c r="N58" i="37" l="1"/>
  <c r="N59" i="37" s="1"/>
  <c r="M9" i="40" l="1"/>
  <c r="N9" i="40" s="1"/>
  <c r="N10" i="40" s="1"/>
  <c r="N8" i="40"/>
  <c r="M9" i="39"/>
  <c r="N9" i="39" s="1"/>
  <c r="M8" i="39"/>
  <c r="N8" i="39" s="1"/>
  <c r="N10" i="39" l="1"/>
  <c r="N11" i="39" s="1"/>
  <c r="N11" i="36"/>
  <c r="N12" i="36" s="1"/>
</calcChain>
</file>

<file path=xl/sharedStrings.xml><?xml version="1.0" encoding="utf-8"?>
<sst xmlns="http://schemas.openxmlformats.org/spreadsheetml/2006/main" count="347" uniqueCount="183">
  <si>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</si>
  <si>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</si>
  <si>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</si>
  <si>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</si>
  <si>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</si>
  <si>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</si>
  <si>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</si>
  <si>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</si>
  <si>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</si>
  <si>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</si>
  <si>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</si>
  <si>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</si>
  <si>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IVA</t>
  </si>
  <si>
    <t>VALOR TOTAL</t>
  </si>
  <si>
    <t>CANTIDAD VIGENCIA 2016</t>
  </si>
  <si>
    <t>VALOR UNITARIO POR VISITA</t>
  </si>
  <si>
    <t>TOTAL</t>
  </si>
  <si>
    <t>TOTAL POR TODAS LAS VISITAS</t>
  </si>
  <si>
    <t>NR</t>
  </si>
  <si>
    <t xml:space="preserve">                                                                                </t>
  </si>
  <si>
    <t>TIPO DE MANTENIMIENTO: PREVENTIVO INCLUYENDO LAS VISITAS  NECESARIAS EN CASO DE FALLA Y/O DAÑO PARA GAMMACAMARA PORTATIL</t>
  </si>
  <si>
    <t>GAMMACAMARA PORTATIL</t>
  </si>
  <si>
    <t>ONCOVISION GEM IMAGING SA</t>
  </si>
  <si>
    <t>SENTINELLA</t>
  </si>
  <si>
    <t>MEDICINA NUCLEAR</t>
  </si>
  <si>
    <t>TIPO DE MANTENIMIENTO: PREVENTIVO INCLUYENDO LAS VISITAS  NECESARIAS EN CASO DE FALLA Y/O DAÑO PARA EQUIPOS DE LABORATORIO</t>
  </si>
  <si>
    <t>ANALIZADOR DE HEMOCULTIVOS</t>
  </si>
  <si>
    <t>BECTON DICKINSON</t>
  </si>
  <si>
    <t>BACTEC 9240</t>
  </si>
  <si>
    <t>DB3244</t>
  </si>
  <si>
    <t>LABORATORIO CLINICO</t>
  </si>
  <si>
    <t>ANALIZADOR DE MICROPLACAS</t>
  </si>
  <si>
    <t>DYNEX TECHNOLOGIES</t>
  </si>
  <si>
    <t>OPSYS MR</t>
  </si>
  <si>
    <t>1MRA-2617</t>
  </si>
  <si>
    <t>CAMARA DE ELECTROFORESIS</t>
  </si>
  <si>
    <t>C.B.S. SCIENTIFIC</t>
  </si>
  <si>
    <t>QNX-700</t>
  </si>
  <si>
    <t>BANCO NACIONAL DE TUMORES</t>
  </si>
  <si>
    <t>WSGE-014</t>
  </si>
  <si>
    <t>FISHERBIOTECH</t>
  </si>
  <si>
    <t>FB-SB1316</t>
  </si>
  <si>
    <t>43801</t>
  </si>
  <si>
    <t>BIOLOGIA DEL CANCER</t>
  </si>
  <si>
    <t>OWL</t>
  </si>
  <si>
    <t>B1A</t>
  </si>
  <si>
    <t>43802</t>
  </si>
  <si>
    <t>LABNET</t>
  </si>
  <si>
    <t>SUB SYSTEM 150/E-0350</t>
  </si>
  <si>
    <t>LNE35-0901</t>
  </si>
  <si>
    <t>PHARMACIA BIOTECH</t>
  </si>
  <si>
    <t>GNA 200</t>
  </si>
  <si>
    <t>56230001 K3 001893</t>
  </si>
  <si>
    <t>HORIZON</t>
  </si>
  <si>
    <t>GENÉTICA</t>
  </si>
  <si>
    <t>C.B.S</t>
  </si>
  <si>
    <t>SGE-030</t>
  </si>
  <si>
    <t>CONTADOR DE CELULAS</t>
  </si>
  <si>
    <t>48390</t>
  </si>
  <si>
    <t>PATOLOGIA</t>
  </si>
  <si>
    <t>FISHER SCIENTIFIC</t>
  </si>
  <si>
    <t>48389</t>
  </si>
  <si>
    <t>CORTADORA DE GASA</t>
  </si>
  <si>
    <t>EASTMAN</t>
  </si>
  <si>
    <t>CARDINAL</t>
  </si>
  <si>
    <t>2-E14325</t>
  </si>
  <si>
    <t>26727</t>
  </si>
  <si>
    <t>ESTERILIZACIÓN</t>
  </si>
  <si>
    <t>EQUIPO DE ENFRIAMIENTO POR CIRCULACIÓN</t>
  </si>
  <si>
    <t xml:space="preserve"> PHARMACIA BIOTECH</t>
  </si>
  <si>
    <t>MULTITEMP III</t>
  </si>
  <si>
    <t>1 97 003966/002</t>
  </si>
  <si>
    <t>EQUIPO PARA TRANSFERENCIA DE PROTEINAS DNA</t>
  </si>
  <si>
    <t>HOEFER</t>
  </si>
  <si>
    <t>TE70</t>
  </si>
  <si>
    <t>FOTOMETRO</t>
  </si>
  <si>
    <t>EPPENDORF</t>
  </si>
  <si>
    <t>BIOPHOTOMETER</t>
  </si>
  <si>
    <t>FUENTE DE PODER ELECTROFORESIS</t>
  </si>
  <si>
    <t>BIOTECH</t>
  </si>
  <si>
    <t>EPS 301</t>
  </si>
  <si>
    <t>56307480 K3 001856</t>
  </si>
  <si>
    <t>EPS-300X</t>
  </si>
  <si>
    <t>CSE11102956</t>
  </si>
  <si>
    <t xml:space="preserve">PHARMACIA FINE CHEMICALS </t>
  </si>
  <si>
    <t>EPS 500/400</t>
  </si>
  <si>
    <t>LAVADOR DE MICROPLACAS ELISA</t>
  </si>
  <si>
    <t>TECAN</t>
  </si>
  <si>
    <t>COLUMBUS PLUS-PRO BASIC</t>
  </si>
  <si>
    <t>DYNEX</t>
  </si>
  <si>
    <t>ULTRAWASH PLUS</t>
  </si>
  <si>
    <t>1UWA-2370</t>
  </si>
  <si>
    <t>LECTOR ELISA</t>
  </si>
  <si>
    <t>LABSYSTEM</t>
  </si>
  <si>
    <t>347</t>
  </si>
  <si>
    <t>347020-085</t>
  </si>
  <si>
    <t>10868</t>
  </si>
  <si>
    <t>LUMINOMETRO</t>
  </si>
  <si>
    <t>GENIOS-BASIC</t>
  </si>
  <si>
    <t>20688</t>
  </si>
  <si>
    <t>MEDIDOR DE PH</t>
  </si>
  <si>
    <t>MARTINI</t>
  </si>
  <si>
    <t>Mi 105</t>
  </si>
  <si>
    <t>51238</t>
  </si>
  <si>
    <t>MICROTOMO</t>
  </si>
  <si>
    <t>LEICA</t>
  </si>
  <si>
    <t>RM2255</t>
  </si>
  <si>
    <t>PEACHIMETRO</t>
  </si>
  <si>
    <t>HANNA INSTRUMENTS</t>
  </si>
  <si>
    <t>HI3220</t>
  </si>
  <si>
    <t>ORION</t>
  </si>
  <si>
    <t>520A</t>
  </si>
  <si>
    <t>007152</t>
  </si>
  <si>
    <t>11067</t>
  </si>
  <si>
    <t>METROHM</t>
  </si>
  <si>
    <t>25303</t>
  </si>
  <si>
    <t>21303</t>
  </si>
  <si>
    <t>GENETICA</t>
  </si>
  <si>
    <t>FISHER SCIENTIFIC / ACCUMET</t>
  </si>
  <si>
    <t>AR1O PH METER</t>
  </si>
  <si>
    <t>AR93317486</t>
  </si>
  <si>
    <t>55636</t>
  </si>
  <si>
    <t>RADIOFARMACIA</t>
  </si>
  <si>
    <t>08394225</t>
  </si>
  <si>
    <t>54975</t>
  </si>
  <si>
    <t>PROGRAMADOR DE TIEMPO</t>
  </si>
  <si>
    <t>151</t>
  </si>
  <si>
    <t>507N0085</t>
  </si>
  <si>
    <t>507N0088</t>
  </si>
  <si>
    <t>43439</t>
  </si>
  <si>
    <t>ROTADOR</t>
  </si>
  <si>
    <t>ORBITRON ROTATOR II</t>
  </si>
  <si>
    <t>SCIENTIFIC INDUSTRIES</t>
  </si>
  <si>
    <t>VORTEX GENIE 2 / G-560</t>
  </si>
  <si>
    <t>2-336343</t>
  </si>
  <si>
    <t>ROTADOR/MEZCLADOR</t>
  </si>
  <si>
    <t>VORTEX MIXER/ S0200</t>
  </si>
  <si>
    <t>Z1050811</t>
  </si>
  <si>
    <t>55673</t>
  </si>
  <si>
    <t>SONICADOR</t>
  </si>
  <si>
    <t xml:space="preserve"> D100</t>
  </si>
  <si>
    <t>FS-3522</t>
  </si>
  <si>
    <t>TRANSILUMINADOR UV</t>
  </si>
  <si>
    <t>UVP</t>
  </si>
  <si>
    <t xml:space="preserve">UV TMW-20 </t>
  </si>
  <si>
    <t>95-0171-04</t>
  </si>
  <si>
    <t>CABINA PARA PCR</t>
  </si>
  <si>
    <t>PLAS LABS</t>
  </si>
  <si>
    <t>825-PCR/HEA</t>
  </si>
  <si>
    <t>33009H</t>
  </si>
  <si>
    <t>825PCR/HEPA</t>
  </si>
  <si>
    <t>33209H</t>
  </si>
  <si>
    <t>33109H</t>
  </si>
  <si>
    <t>THE CLONE ZONE</t>
  </si>
  <si>
    <t>MAQUINA DE HACER  HIELO</t>
  </si>
  <si>
    <t>HOSHZAKI AMERICAN</t>
  </si>
  <si>
    <t>N/R</t>
  </si>
  <si>
    <t>56384</t>
  </si>
  <si>
    <t>BILOGÍA DEL CANCER</t>
  </si>
  <si>
    <t>TIPO DE MANTENIMIENTO: PREVENTIVO INCLUYENDO LAS VISITAS  NECESARIAS EN CASO DE FALLA Y/O DAÑO PARA TERMOCICLADORES</t>
  </si>
  <si>
    <t>TERMOCICLADOR</t>
  </si>
  <si>
    <t>TECHNE</t>
  </si>
  <si>
    <t>TC-3000G</t>
  </si>
  <si>
    <t>001874-1</t>
  </si>
  <si>
    <t>002131-1</t>
  </si>
  <si>
    <t>TIPO DE MANTENIMIENTO: PREVENTIVO INCLUYENDO LAS VISITAS  NECESARIAS EN CASO DE FALLA Y/O DAÑO PARA SISTEMA DE ESTERILIZACIÓN Y SISTEMA PARA MANTENER MANTAS CALIENTES</t>
  </si>
  <si>
    <t xml:space="preserve">SISTEMA DE ESTERILIZACIÓN </t>
  </si>
  <si>
    <t>SCICAN</t>
  </si>
  <si>
    <t>STATIM-5000-01-201101</t>
  </si>
  <si>
    <t>130407J00064</t>
  </si>
  <si>
    <t>49202</t>
  </si>
  <si>
    <t>ENDOSCOPIA</t>
  </si>
  <si>
    <t>SISTEMA PARA MANTENER MANTAS CALIENTES</t>
  </si>
  <si>
    <t>ENTHERMICS</t>
  </si>
  <si>
    <t>EC2180</t>
  </si>
  <si>
    <t>596046-000</t>
  </si>
  <si>
    <t>CIRUGÍA</t>
  </si>
  <si>
    <t>ITEM No.1</t>
  </si>
  <si>
    <t>ITEM No.2</t>
  </si>
  <si>
    <t>ITEM No. 3</t>
  </si>
  <si>
    <t>ITEM No. 4</t>
  </si>
  <si>
    <t>ANEXO No 4 -  ELEMENTOS O SERVICIOS REQUERIDOS</t>
  </si>
  <si>
    <t>ANEXO No 4 - ELEMENTOS O SERVICIOS REQUERIDOS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</si>
</sst>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b/>
      <sz val="10"/>
      <name val="Lucida Sans"/>
      <family val="2"/>
    </font>
    <font>
      <b/>
      <sz val="10"/>
      <color theme="1"/>
      <name val="Lucida Sans"/>
      <family val="2"/>
    </font>
    <font>
      <b/>
      <sz val="10"/>
      <color theme="0"/>
      <name val="Lucida Sans"/>
      <family val="2"/>
    </font>
    <font>
      <sz val="10"/>
      <name val="Lucida Sans"/>
      <family val="2"/>
    </font>
    <font>
      <sz val="9"/>
      <color theme="1"/>
      <name val="Lucida Sans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43" fontId="19" fillId="0" borderId="0" applyFont="0" applyFill="0" applyBorder="0" applyAlignment="0" applyProtection="0"/>
  </cellStyleXfs>
  <cellXfs count="133">
    <xf numFmtId="0" fontId="0" fillId="0" borderId="0" xfId="0"/>
    <xf numFmtId="0" fontId="20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6" borderId="37" xfId="0" applyFont="1" applyFill="1" applyBorder="1" applyAlignment="1">
      <alignment horizontal="center" vertical="center"/>
    </xf>
    <xf numFmtId="0" fontId="20" fillId="26" borderId="38" xfId="0" applyFont="1" applyFill="1" applyBorder="1" applyAlignment="1">
      <alignment horizontal="center" vertical="center"/>
    </xf>
    <xf numFmtId="0" fontId="20" fillId="26" borderId="38" xfId="0" applyFont="1" applyFill="1" applyBorder="1" applyAlignment="1">
      <alignment horizontal="center" vertical="center" wrapText="1"/>
    </xf>
    <xf numFmtId="0" fontId="20" fillId="26" borderId="45" xfId="0" applyFont="1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 wrapText="1"/>
    </xf>
    <xf numFmtId="1" fontId="22" fillId="26" borderId="1" xfId="0" applyNumberFormat="1" applyFont="1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3" fontId="20" fillId="2" borderId="1" xfId="46" applyFont="1" applyFill="1" applyBorder="1" applyAlignment="1">
      <alignment horizontal="center" vertical="center" wrapText="1"/>
    </xf>
    <xf numFmtId="43" fontId="20" fillId="0" borderId="1" xfId="46" applyFont="1" applyBorder="1" applyAlignment="1">
      <alignment vertical="center" wrapText="1"/>
    </xf>
    <xf numFmtId="3" fontId="20" fillId="2" borderId="0" xfId="0" applyNumberFormat="1" applyFont="1" applyFill="1" applyBorder="1" applyAlignment="1">
      <alignment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43" fontId="20" fillId="2" borderId="1" xfId="46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49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49" fontId="20" fillId="2" borderId="40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 wrapText="1"/>
    </xf>
    <xf numFmtId="43" fontId="20" fillId="0" borderId="19" xfId="0" applyNumberFormat="1" applyFont="1" applyBorder="1" applyAlignment="1">
      <alignment vertical="center" wrapText="1"/>
    </xf>
    <xf numFmtId="43" fontId="20" fillId="0" borderId="19" xfId="46" applyNumberFormat="1" applyFont="1" applyBorder="1" applyAlignment="1">
      <alignment vertical="center" wrapText="1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1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43" fontId="20" fillId="0" borderId="1" xfId="0" applyNumberFormat="1" applyFont="1" applyBorder="1" applyAlignment="1">
      <alignment vertical="center" wrapText="1"/>
    </xf>
    <xf numFmtId="43" fontId="20" fillId="0" borderId="1" xfId="46" applyNumberFormat="1" applyFont="1" applyBorder="1" applyAlignment="1">
      <alignment vertical="center" wrapText="1"/>
    </xf>
    <xf numFmtId="0" fontId="20" fillId="0" borderId="53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3" fontId="20" fillId="2" borderId="41" xfId="46" applyFont="1" applyFill="1" applyBorder="1" applyAlignment="1">
      <alignment vertical="center" wrapText="1"/>
    </xf>
    <xf numFmtId="0" fontId="22" fillId="2" borderId="28" xfId="0" applyFont="1" applyFill="1" applyBorder="1" applyAlignment="1">
      <alignment horizontal="center" vertical="center"/>
    </xf>
    <xf numFmtId="0" fontId="22" fillId="26" borderId="41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2" fillId="2" borderId="54" xfId="0" applyFont="1" applyFill="1" applyBorder="1" applyAlignment="1">
      <alignment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left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3" fontId="21" fillId="0" borderId="25" xfId="0" applyNumberFormat="1" applyFont="1" applyFill="1" applyBorder="1" applyAlignment="1" applyProtection="1">
      <alignment horizontal="center" vertical="center" wrapText="1"/>
    </xf>
    <xf numFmtId="3" fontId="21" fillId="0" borderId="26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20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center" vertical="center" wrapText="1"/>
    </xf>
    <xf numFmtId="3" fontId="21" fillId="0" borderId="14" xfId="0" applyNumberFormat="1" applyFont="1" applyFill="1" applyBorder="1" applyAlignment="1" applyProtection="1">
      <alignment horizontal="center" vertical="center" wrapText="1"/>
    </xf>
    <xf numFmtId="3" fontId="21" fillId="0" borderId="15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0" fontId="21" fillId="2" borderId="22" xfId="0" applyFont="1" applyFill="1" applyBorder="1" applyAlignment="1">
      <alignment horizontal="right" vertical="center"/>
    </xf>
    <xf numFmtId="0" fontId="23" fillId="25" borderId="18" xfId="45" applyFont="1" applyFill="1" applyBorder="1" applyAlignment="1">
      <alignment horizontal="center" vertical="center" wrapText="1"/>
    </xf>
    <xf numFmtId="0" fontId="23" fillId="25" borderId="17" xfId="45" applyFont="1" applyFill="1" applyBorder="1" applyAlignment="1">
      <alignment horizontal="center" vertical="center" wrapText="1"/>
    </xf>
    <xf numFmtId="0" fontId="23" fillId="25" borderId="50" xfId="45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3" fillId="25" borderId="28" xfId="45" applyFont="1" applyFill="1" applyBorder="1" applyAlignment="1">
      <alignment horizontal="left" vertical="center" wrapText="1"/>
    </xf>
    <xf numFmtId="0" fontId="23" fillId="25" borderId="0" xfId="45" applyFont="1" applyFill="1" applyBorder="1" applyAlignment="1">
      <alignment horizontal="left" vertical="center" wrapText="1"/>
    </xf>
    <xf numFmtId="0" fontId="23" fillId="25" borderId="13" xfId="45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right" vertical="center"/>
    </xf>
    <xf numFmtId="0" fontId="22" fillId="2" borderId="20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right" vertical="center"/>
    </xf>
    <xf numFmtId="0" fontId="21" fillId="2" borderId="56" xfId="0" applyFont="1" applyFill="1" applyBorder="1" applyAlignment="1">
      <alignment horizontal="right" vertical="center"/>
    </xf>
    <xf numFmtId="0" fontId="21" fillId="2" borderId="57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3" fillId="25" borderId="28" xfId="45" applyFont="1" applyFill="1" applyBorder="1" applyAlignment="1">
      <alignment horizontal="center" vertical="center" wrapText="1"/>
    </xf>
    <xf numFmtId="0" fontId="23" fillId="25" borderId="0" xfId="45" applyFont="1" applyFill="1" applyBorder="1" applyAlignment="1">
      <alignment horizontal="center" vertical="center" wrapText="1"/>
    </xf>
    <xf numFmtId="0" fontId="23" fillId="25" borderId="13" xfId="45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305859</xdr:colOff>
      <xdr:row>2</xdr:row>
      <xdr:rowOff>0</xdr:rowOff>
    </xdr:from>
    <xdr:to>
      <xdr:col>4</xdr:col>
      <xdr:colOff>1058334</xdr:colOff>
      <xdr:row>4</xdr:row>
      <xdr:rowOff>146804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42" y="0"/>
          <a:ext cx="752475" cy="786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0</xdr:rowOff>
    </xdr:from>
    <xdr:to>
      <xdr:col>4</xdr:col>
      <xdr:colOff>763059</xdr:colOff>
      <xdr:row>2</xdr:row>
      <xdr:rowOff>146805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782109" cy="756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305859</xdr:colOff>
      <xdr:row>0</xdr:row>
      <xdr:rowOff>0</xdr:rowOff>
    </xdr:from>
    <xdr:to>
      <xdr:col>4</xdr:col>
      <xdr:colOff>1352550</xdr:colOff>
      <xdr:row>2</xdr:row>
      <xdr:rowOff>146805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884" y="0"/>
          <a:ext cx="1046691" cy="7564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305858</xdr:colOff>
      <xdr:row>0</xdr:row>
      <xdr:rowOff>0</xdr:rowOff>
    </xdr:from>
    <xdr:to>
      <xdr:col>4</xdr:col>
      <xdr:colOff>1371599</xdr:colOff>
      <xdr:row>2</xdr:row>
      <xdr:rowOff>146805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883" y="0"/>
          <a:ext cx="1065741" cy="75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2:O19"/>
  <sheetViews>
    <sheetView zoomScale="90" zoomScaleNormal="90" workbookViewId="0">
      <selection activeCell="D3" sqref="D3:N13"/>
    </sheetView>
  </sheetViews>
  <sheetFormatPr baseColWidth="10" defaultColWidth="11.42578125" defaultRowHeight="24.6" customHeight="1" x14ac:dyDescent="0.25"/>
  <cols>
    <col min="1" max="1" width="1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21.570312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2" spans="4:15" ht="24.6" customHeight="1" thickBot="1" x14ac:dyDescent="0.3"/>
    <row r="3" spans="4:15" ht="24.6" customHeight="1" x14ac:dyDescent="0.25">
      <c r="D3" s="75"/>
      <c r="E3" s="76"/>
      <c r="F3" s="77"/>
      <c r="G3" s="84" t="s">
        <v>9</v>
      </c>
      <c r="H3" s="85"/>
      <c r="I3" s="85"/>
      <c r="J3" s="85"/>
      <c r="K3" s="85"/>
      <c r="L3" s="85"/>
      <c r="M3" s="85"/>
      <c r="N3" s="86"/>
      <c r="O3" s="1"/>
    </row>
    <row r="4" spans="4:15" ht="24.6" customHeight="1" x14ac:dyDescent="0.25">
      <c r="D4" s="78"/>
      <c r="E4" s="79"/>
      <c r="F4" s="80"/>
      <c r="G4" s="87" t="s">
        <v>6</v>
      </c>
      <c r="H4" s="88"/>
      <c r="I4" s="88"/>
      <c r="J4" s="88"/>
      <c r="K4" s="88"/>
      <c r="L4" s="88"/>
      <c r="M4" s="88"/>
      <c r="N4" s="89"/>
      <c r="O4" s="1"/>
    </row>
    <row r="5" spans="4:15" ht="24.6" customHeight="1" x14ac:dyDescent="0.25">
      <c r="D5" s="78"/>
      <c r="E5" s="79"/>
      <c r="F5" s="80"/>
      <c r="G5" s="90" t="s">
        <v>10</v>
      </c>
      <c r="H5" s="91"/>
      <c r="I5" s="91"/>
      <c r="J5" s="91"/>
      <c r="K5" s="91"/>
      <c r="L5" s="91"/>
      <c r="M5" s="91"/>
      <c r="N5" s="92"/>
      <c r="O5" s="1"/>
    </row>
    <row r="6" spans="4:15" s="1" customFormat="1" ht="24.6" customHeight="1" thickBot="1" x14ac:dyDescent="0.3">
      <c r="D6" s="93" t="s">
        <v>182</v>
      </c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4:15" s="1" customFormat="1" ht="24.6" customHeight="1" thickBot="1" x14ac:dyDescent="0.3">
      <c r="D7" s="102" t="s">
        <v>177</v>
      </c>
      <c r="E7" s="103"/>
      <c r="F7" s="103"/>
      <c r="G7" s="103"/>
      <c r="H7" s="103"/>
      <c r="I7" s="103"/>
      <c r="J7" s="103"/>
      <c r="K7" s="103"/>
      <c r="L7" s="103"/>
      <c r="M7" s="103"/>
      <c r="N7" s="104"/>
    </row>
    <row r="8" spans="4:15" ht="24.6" customHeight="1" thickBot="1" x14ac:dyDescent="0.3">
      <c r="D8" s="99" t="s">
        <v>20</v>
      </c>
      <c r="E8" s="100"/>
      <c r="F8" s="100"/>
      <c r="G8" s="100"/>
      <c r="H8" s="100"/>
      <c r="I8" s="100"/>
      <c r="J8" s="100"/>
      <c r="K8" s="100"/>
      <c r="L8" s="100"/>
      <c r="M8" s="100"/>
      <c r="N8" s="101"/>
      <c r="O8" s="1"/>
    </row>
    <row r="9" spans="4:15" ht="26.25" thickBot="1" x14ac:dyDescent="0.3">
      <c r="D9" s="3" t="s">
        <v>11</v>
      </c>
      <c r="E9" s="4" t="s">
        <v>0</v>
      </c>
      <c r="F9" s="5" t="s">
        <v>1</v>
      </c>
      <c r="G9" s="4" t="s">
        <v>2</v>
      </c>
      <c r="H9" s="4" t="s">
        <v>3</v>
      </c>
      <c r="I9" s="4" t="s">
        <v>4</v>
      </c>
      <c r="J9" s="6" t="s">
        <v>5</v>
      </c>
      <c r="K9" s="7" t="s">
        <v>14</v>
      </c>
      <c r="L9" s="7" t="s">
        <v>15</v>
      </c>
      <c r="M9" s="8" t="s">
        <v>12</v>
      </c>
      <c r="N9" s="9" t="s">
        <v>13</v>
      </c>
      <c r="O9" s="1"/>
    </row>
    <row r="10" spans="4:15" ht="73.150000000000006" customHeight="1" x14ac:dyDescent="0.25">
      <c r="D10" s="10">
        <v>1</v>
      </c>
      <c r="E10" s="11" t="s">
        <v>21</v>
      </c>
      <c r="F10" s="11" t="s">
        <v>22</v>
      </c>
      <c r="G10" s="12" t="s">
        <v>23</v>
      </c>
      <c r="H10" s="12">
        <v>100707</v>
      </c>
      <c r="I10" s="12">
        <v>53130</v>
      </c>
      <c r="J10" s="13" t="s">
        <v>24</v>
      </c>
      <c r="K10" s="14">
        <v>2</v>
      </c>
      <c r="L10" s="15"/>
      <c r="M10" s="16">
        <f>L10*16%</f>
        <v>0</v>
      </c>
      <c r="N10" s="16">
        <f>SUM(L10:M10)</f>
        <v>0</v>
      </c>
      <c r="O10" s="17"/>
    </row>
    <row r="11" spans="4:15" ht="24.6" customHeight="1" x14ac:dyDescent="0.25">
      <c r="D11" s="96" t="s">
        <v>16</v>
      </c>
      <c r="E11" s="97"/>
      <c r="F11" s="97"/>
      <c r="G11" s="97"/>
      <c r="H11" s="97"/>
      <c r="I11" s="97"/>
      <c r="J11" s="97"/>
      <c r="K11" s="97"/>
      <c r="L11" s="97"/>
      <c r="M11" s="98"/>
      <c r="N11" s="42">
        <f>SUM(N10:N10)</f>
        <v>0</v>
      </c>
      <c r="O11" s="17"/>
    </row>
    <row r="12" spans="4:15" ht="24.6" customHeight="1" x14ac:dyDescent="0.25">
      <c r="D12" s="96" t="s">
        <v>17</v>
      </c>
      <c r="E12" s="97"/>
      <c r="F12" s="97"/>
      <c r="G12" s="97"/>
      <c r="H12" s="97"/>
      <c r="I12" s="97"/>
      <c r="J12" s="97"/>
      <c r="K12" s="97"/>
      <c r="L12" s="97"/>
      <c r="M12" s="98"/>
      <c r="N12" s="43">
        <f>SUM(K10:K10)*N11</f>
        <v>0</v>
      </c>
      <c r="O12" s="17"/>
    </row>
    <row r="13" spans="4:15" ht="62.25" customHeight="1" thickBot="1" x14ac:dyDescent="0.3">
      <c r="D13" s="81" t="s">
        <v>7</v>
      </c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1"/>
    </row>
    <row r="14" spans="4:15" ht="24.6" customHeight="1" x14ac:dyDescent="0.25">
      <c r="E14" s="44"/>
      <c r="F14" s="45"/>
      <c r="G14" s="44"/>
      <c r="H14" s="44"/>
      <c r="I14" s="44"/>
      <c r="J14" s="44"/>
      <c r="K14" s="44"/>
      <c r="L14" s="44"/>
      <c r="M14" s="46"/>
      <c r="N14" s="44"/>
      <c r="O14" s="17"/>
    </row>
    <row r="15" spans="4:15" ht="24.6" customHeight="1" x14ac:dyDescent="0.25">
      <c r="E15" s="44"/>
      <c r="F15" s="45"/>
      <c r="G15" s="44" t="s">
        <v>19</v>
      </c>
      <c r="H15" s="44"/>
      <c r="I15" s="44"/>
      <c r="J15" s="44"/>
      <c r="K15" s="44"/>
      <c r="L15" s="44"/>
      <c r="M15" s="46"/>
      <c r="N15" s="44"/>
      <c r="O15" s="1"/>
    </row>
    <row r="16" spans="4:15" ht="24.6" customHeight="1" x14ac:dyDescent="0.25">
      <c r="E16" s="44"/>
      <c r="F16" s="45"/>
      <c r="G16" s="44"/>
      <c r="H16" s="44"/>
      <c r="I16" s="44"/>
      <c r="J16" s="44"/>
      <c r="K16" s="44"/>
      <c r="L16" s="44"/>
      <c r="M16" s="46"/>
      <c r="N16" s="44"/>
      <c r="O16" s="1"/>
    </row>
    <row r="17" spans="5:15" ht="24.6" customHeight="1" x14ac:dyDescent="0.25">
      <c r="E17" s="1"/>
      <c r="F17" s="47"/>
      <c r="G17" s="46"/>
      <c r="H17" s="1"/>
      <c r="I17" s="1"/>
      <c r="J17" s="1"/>
      <c r="K17" s="1"/>
      <c r="L17" s="46"/>
      <c r="M17" s="48"/>
      <c r="N17" s="1" t="s">
        <v>8</v>
      </c>
    </row>
    <row r="19" spans="5:15" s="49" customFormat="1" ht="24.6" customHeight="1" x14ac:dyDescent="0.25">
      <c r="E19" s="2"/>
      <c r="F19" s="50"/>
      <c r="H19" s="2"/>
      <c r="I19" s="2"/>
      <c r="J19" s="2"/>
      <c r="K19" s="2"/>
      <c r="M19" s="51"/>
      <c r="N19" s="2"/>
      <c r="O19" s="2"/>
    </row>
  </sheetData>
  <mergeCells count="10">
    <mergeCell ref="D3:F5"/>
    <mergeCell ref="D13:N13"/>
    <mergeCell ref="G3:N3"/>
    <mergeCell ref="G4:N4"/>
    <mergeCell ref="G5:N5"/>
    <mergeCell ref="D6:N6"/>
    <mergeCell ref="D11:M11"/>
    <mergeCell ref="D12:M12"/>
    <mergeCell ref="D8:N8"/>
    <mergeCell ref="D7:N7"/>
  </mergeCells>
  <pageMargins left="0.98425196850393704" right="0.98425196850393704" top="0.98425196850393704" bottom="0.98425196850393704" header="0.51181102362204722" footer="0.51181102362204722"/>
  <pageSetup paperSize="121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zoomScaleNormal="100" workbookViewId="0">
      <selection activeCell="E7" sqref="E7"/>
    </sheetView>
  </sheetViews>
  <sheetFormatPr baseColWidth="10" defaultColWidth="11.42578125" defaultRowHeight="24.6" customHeight="1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7.710937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1" spans="4:15" ht="24.6" customHeight="1" x14ac:dyDescent="0.25">
      <c r="D1" s="75"/>
      <c r="E1" s="76"/>
      <c r="F1" s="77"/>
      <c r="G1" s="84" t="s">
        <v>9</v>
      </c>
      <c r="H1" s="85"/>
      <c r="I1" s="85"/>
      <c r="J1" s="85"/>
      <c r="K1" s="85"/>
      <c r="L1" s="85"/>
      <c r="M1" s="85"/>
      <c r="N1" s="86"/>
      <c r="O1" s="1"/>
    </row>
    <row r="2" spans="4:15" ht="24.6" customHeight="1" x14ac:dyDescent="0.25">
      <c r="D2" s="78"/>
      <c r="E2" s="79"/>
      <c r="F2" s="80"/>
      <c r="G2" s="87" t="s">
        <v>6</v>
      </c>
      <c r="H2" s="88"/>
      <c r="I2" s="88"/>
      <c r="J2" s="88"/>
      <c r="K2" s="88"/>
      <c r="L2" s="88"/>
      <c r="M2" s="88"/>
      <c r="N2" s="89"/>
      <c r="O2" s="1"/>
    </row>
    <row r="3" spans="4:15" ht="24.6" customHeight="1" x14ac:dyDescent="0.25">
      <c r="D3" s="78"/>
      <c r="E3" s="79"/>
      <c r="F3" s="80"/>
      <c r="G3" s="90" t="s">
        <v>10</v>
      </c>
      <c r="H3" s="91"/>
      <c r="I3" s="91"/>
      <c r="J3" s="91"/>
      <c r="K3" s="91"/>
      <c r="L3" s="91"/>
      <c r="M3" s="91"/>
      <c r="N3" s="92"/>
      <c r="O3" s="1"/>
    </row>
    <row r="4" spans="4:15" s="1" customFormat="1" ht="24.6" customHeight="1" thickBot="1" x14ac:dyDescent="0.3">
      <c r="D4" s="111" t="s">
        <v>181</v>
      </c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4:15" s="1" customFormat="1" ht="24.6" customHeight="1" thickBot="1" x14ac:dyDescent="0.3">
      <c r="D5" s="70"/>
      <c r="E5" s="103" t="s">
        <v>178</v>
      </c>
      <c r="F5" s="103"/>
      <c r="G5" s="103"/>
      <c r="H5" s="103"/>
      <c r="I5" s="103"/>
      <c r="J5" s="103"/>
      <c r="K5" s="103"/>
      <c r="L5" s="103"/>
      <c r="M5" s="103"/>
      <c r="N5" s="104"/>
    </row>
    <row r="6" spans="4:15" ht="24.6" customHeight="1" thickBot="1" x14ac:dyDescent="0.3">
      <c r="D6" s="108" t="s">
        <v>25</v>
      </c>
      <c r="E6" s="109"/>
      <c r="F6" s="109"/>
      <c r="G6" s="109"/>
      <c r="H6" s="109"/>
      <c r="I6" s="109"/>
      <c r="J6" s="109"/>
      <c r="K6" s="109"/>
      <c r="L6" s="109"/>
      <c r="M6" s="109"/>
      <c r="N6" s="110"/>
      <c r="O6" s="17"/>
    </row>
    <row r="7" spans="4:15" ht="24.6" customHeight="1" thickBot="1" x14ac:dyDescent="0.3">
      <c r="D7" s="3" t="s">
        <v>11</v>
      </c>
      <c r="E7" s="4" t="s">
        <v>0</v>
      </c>
      <c r="F7" s="5" t="s">
        <v>1</v>
      </c>
      <c r="G7" s="4" t="s">
        <v>2</v>
      </c>
      <c r="H7" s="4" t="s">
        <v>3</v>
      </c>
      <c r="I7" s="4" t="s">
        <v>4</v>
      </c>
      <c r="J7" s="6" t="s">
        <v>5</v>
      </c>
      <c r="K7" s="7" t="s">
        <v>14</v>
      </c>
      <c r="L7" s="7" t="s">
        <v>15</v>
      </c>
      <c r="M7" s="8" t="s">
        <v>12</v>
      </c>
      <c r="N7" s="9" t="s">
        <v>13</v>
      </c>
      <c r="O7" s="17"/>
    </row>
    <row r="8" spans="4:15" ht="24.6" customHeight="1" x14ac:dyDescent="0.25">
      <c r="D8" s="18">
        <v>1</v>
      </c>
      <c r="E8" s="66" t="s">
        <v>26</v>
      </c>
      <c r="F8" s="19" t="s">
        <v>27</v>
      </c>
      <c r="G8" s="20" t="s">
        <v>28</v>
      </c>
      <c r="H8" s="20" t="s">
        <v>29</v>
      </c>
      <c r="I8" s="19">
        <v>28636</v>
      </c>
      <c r="J8" s="21" t="s">
        <v>30</v>
      </c>
      <c r="K8" s="105">
        <v>1</v>
      </c>
      <c r="L8" s="15"/>
      <c r="M8" s="16">
        <f>L8*16%</f>
        <v>0</v>
      </c>
      <c r="N8" s="16">
        <f>SUM(L8:M8)</f>
        <v>0</v>
      </c>
      <c r="O8" s="17"/>
    </row>
    <row r="9" spans="4:15" ht="24.6" customHeight="1" x14ac:dyDescent="0.25">
      <c r="D9" s="23">
        <v>2</v>
      </c>
      <c r="E9" s="67" t="s">
        <v>31</v>
      </c>
      <c r="F9" s="28" t="s">
        <v>32</v>
      </c>
      <c r="G9" s="24" t="s">
        <v>33</v>
      </c>
      <c r="H9" s="24" t="s">
        <v>34</v>
      </c>
      <c r="I9" s="28">
        <v>49858</v>
      </c>
      <c r="J9" s="29" t="s">
        <v>30</v>
      </c>
      <c r="K9" s="106"/>
      <c r="L9" s="22"/>
      <c r="M9" s="16">
        <f t="shared" ref="M9:M57" si="0">L9*16%</f>
        <v>0</v>
      </c>
      <c r="N9" s="16">
        <f t="shared" ref="N9:N57" si="1">SUM(L9:M9)</f>
        <v>0</v>
      </c>
      <c r="O9" s="17"/>
    </row>
    <row r="10" spans="4:15" ht="24.6" customHeight="1" x14ac:dyDescent="0.25">
      <c r="D10" s="23">
        <v>3</v>
      </c>
      <c r="E10" s="67" t="s">
        <v>35</v>
      </c>
      <c r="F10" s="28" t="s">
        <v>36</v>
      </c>
      <c r="G10" s="24" t="s">
        <v>37</v>
      </c>
      <c r="H10" s="24">
        <v>6064</v>
      </c>
      <c r="I10" s="24">
        <v>55264</v>
      </c>
      <c r="J10" s="114" t="s">
        <v>38</v>
      </c>
      <c r="K10" s="106"/>
      <c r="L10" s="22"/>
      <c r="M10" s="16">
        <f t="shared" si="0"/>
        <v>0</v>
      </c>
      <c r="N10" s="16">
        <f t="shared" si="1"/>
        <v>0</v>
      </c>
      <c r="O10" s="17"/>
    </row>
    <row r="11" spans="4:15" ht="24.6" customHeight="1" x14ac:dyDescent="0.25">
      <c r="D11" s="23">
        <v>4</v>
      </c>
      <c r="E11" s="67" t="s">
        <v>35</v>
      </c>
      <c r="F11" s="28" t="s">
        <v>36</v>
      </c>
      <c r="G11" s="24" t="s">
        <v>39</v>
      </c>
      <c r="H11" s="24">
        <v>6066</v>
      </c>
      <c r="I11" s="24">
        <v>55266</v>
      </c>
      <c r="J11" s="115"/>
      <c r="K11" s="106"/>
      <c r="L11" s="22"/>
      <c r="M11" s="16">
        <f t="shared" si="0"/>
        <v>0</v>
      </c>
      <c r="N11" s="16">
        <f t="shared" si="1"/>
        <v>0</v>
      </c>
      <c r="O11" s="17"/>
    </row>
    <row r="12" spans="4:15" ht="24.6" customHeight="1" x14ac:dyDescent="0.25">
      <c r="D12" s="23">
        <v>5</v>
      </c>
      <c r="E12" s="67" t="s">
        <v>35</v>
      </c>
      <c r="F12" s="28" t="s">
        <v>40</v>
      </c>
      <c r="G12" s="24" t="s">
        <v>41</v>
      </c>
      <c r="H12" s="24" t="s">
        <v>18</v>
      </c>
      <c r="I12" s="24" t="s">
        <v>42</v>
      </c>
      <c r="J12" s="114" t="s">
        <v>43</v>
      </c>
      <c r="K12" s="106"/>
      <c r="L12" s="22"/>
      <c r="M12" s="16">
        <f t="shared" si="0"/>
        <v>0</v>
      </c>
      <c r="N12" s="16">
        <f t="shared" si="1"/>
        <v>0</v>
      </c>
      <c r="O12" s="17"/>
    </row>
    <row r="13" spans="4:15" ht="24.6" customHeight="1" x14ac:dyDescent="0.25">
      <c r="D13" s="23">
        <v>6</v>
      </c>
      <c r="E13" s="67" t="s">
        <v>35</v>
      </c>
      <c r="F13" s="28" t="s">
        <v>44</v>
      </c>
      <c r="G13" s="24" t="s">
        <v>45</v>
      </c>
      <c r="H13" s="24">
        <v>187185</v>
      </c>
      <c r="I13" s="24">
        <v>23411</v>
      </c>
      <c r="J13" s="116"/>
      <c r="K13" s="106"/>
      <c r="L13" s="22"/>
      <c r="M13" s="16">
        <f t="shared" si="0"/>
        <v>0</v>
      </c>
      <c r="N13" s="16">
        <f t="shared" si="1"/>
        <v>0</v>
      </c>
      <c r="O13" s="17"/>
    </row>
    <row r="14" spans="4:15" ht="24.6" customHeight="1" x14ac:dyDescent="0.25">
      <c r="D14" s="23">
        <v>7</v>
      </c>
      <c r="E14" s="67" t="s">
        <v>35</v>
      </c>
      <c r="F14" s="28" t="s">
        <v>40</v>
      </c>
      <c r="G14" s="24" t="s">
        <v>41</v>
      </c>
      <c r="H14" s="24" t="s">
        <v>18</v>
      </c>
      <c r="I14" s="24" t="s">
        <v>46</v>
      </c>
      <c r="J14" s="116"/>
      <c r="K14" s="106"/>
      <c r="L14" s="22"/>
      <c r="M14" s="16">
        <f t="shared" si="0"/>
        <v>0</v>
      </c>
      <c r="N14" s="16">
        <f t="shared" si="1"/>
        <v>0</v>
      </c>
      <c r="O14" s="17"/>
    </row>
    <row r="15" spans="4:15" ht="24.6" customHeight="1" x14ac:dyDescent="0.25">
      <c r="D15" s="23">
        <v>8</v>
      </c>
      <c r="E15" s="67" t="s">
        <v>35</v>
      </c>
      <c r="F15" s="28" t="s">
        <v>47</v>
      </c>
      <c r="G15" s="24" t="s">
        <v>48</v>
      </c>
      <c r="H15" s="24" t="s">
        <v>49</v>
      </c>
      <c r="I15" s="24" t="s">
        <v>18</v>
      </c>
      <c r="J15" s="116"/>
      <c r="K15" s="106"/>
      <c r="L15" s="22"/>
      <c r="M15" s="16">
        <f t="shared" si="0"/>
        <v>0</v>
      </c>
      <c r="N15" s="16">
        <f t="shared" si="1"/>
        <v>0</v>
      </c>
      <c r="O15" s="17"/>
    </row>
    <row r="16" spans="4:15" ht="24.6" customHeight="1" x14ac:dyDescent="0.25">
      <c r="D16" s="23">
        <v>9</v>
      </c>
      <c r="E16" s="67" t="s">
        <v>35</v>
      </c>
      <c r="F16" s="28" t="s">
        <v>50</v>
      </c>
      <c r="G16" s="24" t="s">
        <v>51</v>
      </c>
      <c r="H16" s="24" t="s">
        <v>52</v>
      </c>
      <c r="I16" s="24">
        <v>19148</v>
      </c>
      <c r="J16" s="116"/>
      <c r="K16" s="106"/>
      <c r="L16" s="22"/>
      <c r="M16" s="16">
        <f t="shared" si="0"/>
        <v>0</v>
      </c>
      <c r="N16" s="16">
        <f t="shared" si="1"/>
        <v>0</v>
      </c>
      <c r="O16" s="17"/>
    </row>
    <row r="17" spans="4:15" ht="24.6" customHeight="1" x14ac:dyDescent="0.25">
      <c r="D17" s="23">
        <v>10</v>
      </c>
      <c r="E17" s="67" t="s">
        <v>35</v>
      </c>
      <c r="F17" s="28" t="s">
        <v>53</v>
      </c>
      <c r="G17" s="25">
        <v>751214</v>
      </c>
      <c r="H17" s="24" t="s">
        <v>18</v>
      </c>
      <c r="I17" s="24">
        <v>22656</v>
      </c>
      <c r="J17" s="114" t="s">
        <v>54</v>
      </c>
      <c r="K17" s="106"/>
      <c r="L17" s="22"/>
      <c r="M17" s="16">
        <f t="shared" si="0"/>
        <v>0</v>
      </c>
      <c r="N17" s="16">
        <f t="shared" si="1"/>
        <v>0</v>
      </c>
      <c r="O17" s="17"/>
    </row>
    <row r="18" spans="4:15" ht="24.6" customHeight="1" x14ac:dyDescent="0.25">
      <c r="D18" s="23">
        <v>11</v>
      </c>
      <c r="E18" s="67" t="s">
        <v>35</v>
      </c>
      <c r="F18" s="28" t="s">
        <v>53</v>
      </c>
      <c r="G18" s="24">
        <v>58</v>
      </c>
      <c r="H18" s="24">
        <v>182341</v>
      </c>
      <c r="I18" s="24">
        <v>13897</v>
      </c>
      <c r="J18" s="116"/>
      <c r="K18" s="106"/>
      <c r="L18" s="22"/>
      <c r="M18" s="16">
        <f t="shared" si="0"/>
        <v>0</v>
      </c>
      <c r="N18" s="16">
        <f t="shared" si="1"/>
        <v>0</v>
      </c>
      <c r="O18" s="17"/>
    </row>
    <row r="19" spans="4:15" ht="24.6" customHeight="1" x14ac:dyDescent="0.25">
      <c r="D19" s="23">
        <v>12</v>
      </c>
      <c r="E19" s="67" t="s">
        <v>35</v>
      </c>
      <c r="F19" s="28" t="s">
        <v>55</v>
      </c>
      <c r="G19" s="24" t="s">
        <v>56</v>
      </c>
      <c r="H19" s="24" t="s">
        <v>18</v>
      </c>
      <c r="I19" s="24">
        <v>33830</v>
      </c>
      <c r="J19" s="116"/>
      <c r="K19" s="106"/>
      <c r="L19" s="22"/>
      <c r="M19" s="16">
        <f t="shared" si="0"/>
        <v>0</v>
      </c>
      <c r="N19" s="16">
        <f t="shared" si="1"/>
        <v>0</v>
      </c>
      <c r="O19" s="17"/>
    </row>
    <row r="20" spans="4:15" ht="24.6" customHeight="1" x14ac:dyDescent="0.25">
      <c r="D20" s="23">
        <v>13</v>
      </c>
      <c r="E20" s="67" t="s">
        <v>35</v>
      </c>
      <c r="F20" s="28" t="s">
        <v>55</v>
      </c>
      <c r="G20" s="24" t="s">
        <v>56</v>
      </c>
      <c r="H20" s="24" t="s">
        <v>18</v>
      </c>
      <c r="I20" s="24">
        <v>12345</v>
      </c>
      <c r="J20" s="116"/>
      <c r="K20" s="106"/>
      <c r="L20" s="22"/>
      <c r="M20" s="16">
        <f t="shared" si="0"/>
        <v>0</v>
      </c>
      <c r="N20" s="16">
        <f t="shared" si="1"/>
        <v>0</v>
      </c>
      <c r="O20" s="17"/>
    </row>
    <row r="21" spans="4:15" ht="24.6" customHeight="1" x14ac:dyDescent="0.25">
      <c r="D21" s="23">
        <v>14</v>
      </c>
      <c r="E21" s="67" t="s">
        <v>57</v>
      </c>
      <c r="F21" s="28" t="s">
        <v>18</v>
      </c>
      <c r="G21" s="24" t="s">
        <v>18</v>
      </c>
      <c r="H21" s="24" t="s">
        <v>18</v>
      </c>
      <c r="I21" s="24" t="s">
        <v>58</v>
      </c>
      <c r="J21" s="29" t="s">
        <v>59</v>
      </c>
      <c r="K21" s="106"/>
      <c r="L21" s="22"/>
      <c r="M21" s="16">
        <f t="shared" si="0"/>
        <v>0</v>
      </c>
      <c r="N21" s="16">
        <f t="shared" si="1"/>
        <v>0</v>
      </c>
      <c r="O21" s="17"/>
    </row>
    <row r="22" spans="4:15" ht="24.6" customHeight="1" x14ac:dyDescent="0.25">
      <c r="D22" s="23">
        <v>15</v>
      </c>
      <c r="E22" s="67" t="s">
        <v>57</v>
      </c>
      <c r="F22" s="28" t="s">
        <v>60</v>
      </c>
      <c r="G22" s="24" t="s">
        <v>18</v>
      </c>
      <c r="H22" s="24" t="s">
        <v>18</v>
      </c>
      <c r="I22" s="24" t="s">
        <v>61</v>
      </c>
      <c r="J22" s="29" t="s">
        <v>59</v>
      </c>
      <c r="K22" s="106"/>
      <c r="L22" s="22"/>
      <c r="M22" s="16">
        <f t="shared" si="0"/>
        <v>0</v>
      </c>
      <c r="N22" s="16">
        <f t="shared" si="1"/>
        <v>0</v>
      </c>
      <c r="O22" s="17"/>
    </row>
    <row r="23" spans="4:15" ht="24" customHeight="1" x14ac:dyDescent="0.25">
      <c r="D23" s="59">
        <v>16</v>
      </c>
      <c r="E23" s="68" t="s">
        <v>62</v>
      </c>
      <c r="F23" s="60" t="s">
        <v>63</v>
      </c>
      <c r="G23" s="61" t="s">
        <v>64</v>
      </c>
      <c r="H23" s="61" t="s">
        <v>65</v>
      </c>
      <c r="I23" s="61" t="s">
        <v>66</v>
      </c>
      <c r="J23" s="54" t="s">
        <v>67</v>
      </c>
      <c r="K23" s="106"/>
      <c r="L23" s="63"/>
      <c r="M23" s="16">
        <f t="shared" si="0"/>
        <v>0</v>
      </c>
      <c r="N23" s="16">
        <f t="shared" si="1"/>
        <v>0</v>
      </c>
      <c r="O23" s="17"/>
    </row>
    <row r="24" spans="4:15" ht="42.75" customHeight="1" x14ac:dyDescent="0.25">
      <c r="D24" s="24">
        <v>17</v>
      </c>
      <c r="E24" s="67" t="s">
        <v>68</v>
      </c>
      <c r="F24" s="55" t="s">
        <v>69</v>
      </c>
      <c r="G24" s="24" t="s">
        <v>70</v>
      </c>
      <c r="H24" s="24" t="s">
        <v>71</v>
      </c>
      <c r="I24" s="24">
        <v>17027</v>
      </c>
      <c r="J24" s="56" t="s">
        <v>43</v>
      </c>
      <c r="K24" s="105">
        <v>1</v>
      </c>
      <c r="L24" s="15"/>
      <c r="M24" s="16">
        <f t="shared" si="0"/>
        <v>0</v>
      </c>
      <c r="N24" s="16">
        <f t="shared" si="1"/>
        <v>0</v>
      </c>
      <c r="O24" s="17"/>
    </row>
    <row r="25" spans="4:15" ht="45" customHeight="1" x14ac:dyDescent="0.25">
      <c r="D25" s="24">
        <v>18</v>
      </c>
      <c r="E25" s="67" t="s">
        <v>72</v>
      </c>
      <c r="F25" s="55" t="s">
        <v>73</v>
      </c>
      <c r="G25" s="24" t="s">
        <v>74</v>
      </c>
      <c r="H25" s="24">
        <v>20019734</v>
      </c>
      <c r="I25" s="24">
        <v>17026</v>
      </c>
      <c r="J25" s="56" t="s">
        <v>43</v>
      </c>
      <c r="K25" s="106"/>
      <c r="L25" s="15"/>
      <c r="M25" s="16">
        <f t="shared" si="0"/>
        <v>0</v>
      </c>
      <c r="N25" s="16">
        <f t="shared" si="1"/>
        <v>0</v>
      </c>
      <c r="O25" s="17"/>
    </row>
    <row r="26" spans="4:15" ht="24.6" customHeight="1" x14ac:dyDescent="0.25">
      <c r="D26" s="24">
        <v>19</v>
      </c>
      <c r="E26" s="67" t="s">
        <v>75</v>
      </c>
      <c r="F26" s="55" t="s">
        <v>76</v>
      </c>
      <c r="G26" s="24" t="s">
        <v>77</v>
      </c>
      <c r="H26" s="24">
        <v>613121459</v>
      </c>
      <c r="I26" s="24">
        <v>25200</v>
      </c>
      <c r="J26" s="56" t="s">
        <v>43</v>
      </c>
      <c r="K26" s="106"/>
      <c r="L26" s="15"/>
      <c r="M26" s="16">
        <f t="shared" si="0"/>
        <v>0</v>
      </c>
      <c r="N26" s="16">
        <f t="shared" si="1"/>
        <v>0</v>
      </c>
      <c r="O26" s="17"/>
    </row>
    <row r="27" spans="4:15" ht="24.6" customHeight="1" x14ac:dyDescent="0.25">
      <c r="D27" s="24">
        <v>20</v>
      </c>
      <c r="E27" s="67" t="s">
        <v>78</v>
      </c>
      <c r="F27" s="55" t="s">
        <v>79</v>
      </c>
      <c r="G27" s="24" t="s">
        <v>80</v>
      </c>
      <c r="H27" s="24" t="s">
        <v>81</v>
      </c>
      <c r="I27" s="24">
        <v>22271</v>
      </c>
      <c r="J27" s="56" t="s">
        <v>38</v>
      </c>
      <c r="K27" s="106"/>
      <c r="L27" s="15"/>
      <c r="M27" s="16">
        <f t="shared" si="0"/>
        <v>0</v>
      </c>
      <c r="N27" s="16">
        <f t="shared" si="1"/>
        <v>0</v>
      </c>
      <c r="O27" s="17"/>
    </row>
    <row r="28" spans="4:15" ht="24.6" customHeight="1" x14ac:dyDescent="0.25">
      <c r="D28" s="24">
        <v>21</v>
      </c>
      <c r="E28" s="67" t="s">
        <v>78</v>
      </c>
      <c r="F28" s="55" t="s">
        <v>36</v>
      </c>
      <c r="G28" s="24" t="s">
        <v>82</v>
      </c>
      <c r="H28" s="24" t="s">
        <v>83</v>
      </c>
      <c r="I28" s="24">
        <v>55265</v>
      </c>
      <c r="J28" s="56" t="s">
        <v>38</v>
      </c>
      <c r="K28" s="106"/>
      <c r="L28" s="15"/>
      <c r="M28" s="16">
        <f t="shared" si="0"/>
        <v>0</v>
      </c>
      <c r="N28" s="16">
        <f t="shared" si="1"/>
        <v>0</v>
      </c>
      <c r="O28" s="17"/>
    </row>
    <row r="29" spans="4:15" ht="24.6" customHeight="1" x14ac:dyDescent="0.25">
      <c r="D29" s="24">
        <v>22</v>
      </c>
      <c r="E29" s="67" t="s">
        <v>78</v>
      </c>
      <c r="F29" s="55" t="s">
        <v>84</v>
      </c>
      <c r="G29" s="24" t="s">
        <v>85</v>
      </c>
      <c r="H29" s="24">
        <v>112309</v>
      </c>
      <c r="I29" s="24">
        <v>18321</v>
      </c>
      <c r="J29" s="56" t="s">
        <v>38</v>
      </c>
      <c r="K29" s="106"/>
      <c r="L29" s="15"/>
      <c r="M29" s="16">
        <f t="shared" si="0"/>
        <v>0</v>
      </c>
      <c r="N29" s="16">
        <f t="shared" si="1"/>
        <v>0</v>
      </c>
      <c r="O29" s="17"/>
    </row>
    <row r="30" spans="4:15" ht="24.6" customHeight="1" x14ac:dyDescent="0.25">
      <c r="D30" s="24">
        <v>23</v>
      </c>
      <c r="E30" s="67" t="s">
        <v>86</v>
      </c>
      <c r="F30" s="55" t="s">
        <v>87</v>
      </c>
      <c r="G30" s="24" t="s">
        <v>88</v>
      </c>
      <c r="H30" s="24">
        <v>512000002</v>
      </c>
      <c r="I30" s="24">
        <v>44719</v>
      </c>
      <c r="J30" s="56" t="s">
        <v>43</v>
      </c>
      <c r="K30" s="106"/>
      <c r="L30" s="15"/>
      <c r="M30" s="16">
        <f t="shared" si="0"/>
        <v>0</v>
      </c>
      <c r="N30" s="16">
        <f t="shared" si="1"/>
        <v>0</v>
      </c>
      <c r="O30" s="17"/>
    </row>
    <row r="31" spans="4:15" ht="24.6" customHeight="1" x14ac:dyDescent="0.25">
      <c r="D31" s="24">
        <v>24</v>
      </c>
      <c r="E31" s="67" t="s">
        <v>86</v>
      </c>
      <c r="F31" s="55" t="s">
        <v>89</v>
      </c>
      <c r="G31" s="24" t="s">
        <v>90</v>
      </c>
      <c r="H31" s="24" t="s">
        <v>91</v>
      </c>
      <c r="I31" s="24">
        <v>49859</v>
      </c>
      <c r="J31" s="56" t="s">
        <v>43</v>
      </c>
      <c r="K31" s="106"/>
      <c r="L31" s="15"/>
      <c r="M31" s="16">
        <f t="shared" si="0"/>
        <v>0</v>
      </c>
      <c r="N31" s="16">
        <f t="shared" si="1"/>
        <v>0</v>
      </c>
      <c r="O31" s="17"/>
    </row>
    <row r="32" spans="4:15" ht="24.6" customHeight="1" x14ac:dyDescent="0.25">
      <c r="D32" s="24">
        <v>25</v>
      </c>
      <c r="E32" s="67" t="s">
        <v>92</v>
      </c>
      <c r="F32" s="55" t="s">
        <v>93</v>
      </c>
      <c r="G32" s="24" t="s">
        <v>94</v>
      </c>
      <c r="H32" s="24" t="s">
        <v>95</v>
      </c>
      <c r="I32" s="24" t="s">
        <v>96</v>
      </c>
      <c r="J32" s="56" t="s">
        <v>43</v>
      </c>
      <c r="K32" s="106"/>
      <c r="L32" s="15"/>
      <c r="M32" s="16">
        <f t="shared" si="0"/>
        <v>0</v>
      </c>
      <c r="N32" s="16">
        <f t="shared" si="1"/>
        <v>0</v>
      </c>
      <c r="O32" s="17"/>
    </row>
    <row r="33" spans="4:15" ht="24.6" customHeight="1" x14ac:dyDescent="0.25">
      <c r="D33" s="24">
        <v>26</v>
      </c>
      <c r="E33" s="67" t="s">
        <v>97</v>
      </c>
      <c r="F33" s="55" t="s">
        <v>87</v>
      </c>
      <c r="G33" s="24" t="s">
        <v>98</v>
      </c>
      <c r="H33" s="24">
        <v>512000009</v>
      </c>
      <c r="I33" s="24" t="s">
        <v>99</v>
      </c>
      <c r="J33" s="56" t="s">
        <v>43</v>
      </c>
      <c r="K33" s="106"/>
      <c r="L33" s="15"/>
      <c r="M33" s="16">
        <f t="shared" si="0"/>
        <v>0</v>
      </c>
      <c r="N33" s="16">
        <f t="shared" si="1"/>
        <v>0</v>
      </c>
      <c r="O33" s="17"/>
    </row>
    <row r="34" spans="4:15" ht="24.6" customHeight="1" x14ac:dyDescent="0.25">
      <c r="D34" s="24">
        <v>27</v>
      </c>
      <c r="E34" s="67" t="s">
        <v>100</v>
      </c>
      <c r="F34" s="55" t="s">
        <v>101</v>
      </c>
      <c r="G34" s="24" t="s">
        <v>102</v>
      </c>
      <c r="H34" s="24">
        <v>659904</v>
      </c>
      <c r="I34" s="24" t="s">
        <v>103</v>
      </c>
      <c r="J34" s="56" t="s">
        <v>30</v>
      </c>
      <c r="K34" s="106"/>
      <c r="L34" s="15"/>
      <c r="M34" s="16">
        <f t="shared" si="0"/>
        <v>0</v>
      </c>
      <c r="N34" s="16">
        <f t="shared" si="1"/>
        <v>0</v>
      </c>
      <c r="O34" s="17"/>
    </row>
    <row r="35" spans="4:15" ht="24.6" customHeight="1" x14ac:dyDescent="0.25">
      <c r="D35" s="24">
        <v>28</v>
      </c>
      <c r="E35" s="67" t="s">
        <v>104</v>
      </c>
      <c r="F35" s="55" t="s">
        <v>105</v>
      </c>
      <c r="G35" s="24" t="s">
        <v>106</v>
      </c>
      <c r="H35" s="24">
        <v>5571</v>
      </c>
      <c r="I35" s="24">
        <v>55750</v>
      </c>
      <c r="J35" s="56" t="s">
        <v>38</v>
      </c>
      <c r="K35" s="106"/>
      <c r="L35" s="15"/>
      <c r="M35" s="16">
        <f t="shared" si="0"/>
        <v>0</v>
      </c>
      <c r="N35" s="16">
        <f t="shared" si="1"/>
        <v>0</v>
      </c>
      <c r="O35" s="17"/>
    </row>
    <row r="36" spans="4:15" ht="24.6" customHeight="1" x14ac:dyDescent="0.25">
      <c r="D36" s="24">
        <v>29</v>
      </c>
      <c r="E36" s="67" t="s">
        <v>107</v>
      </c>
      <c r="F36" s="55" t="s">
        <v>108</v>
      </c>
      <c r="G36" s="24" t="s">
        <v>109</v>
      </c>
      <c r="H36" s="24">
        <v>8394225</v>
      </c>
      <c r="I36" s="24">
        <v>54975</v>
      </c>
      <c r="J36" s="56" t="s">
        <v>38</v>
      </c>
      <c r="K36" s="106"/>
      <c r="L36" s="15"/>
      <c r="M36" s="16">
        <f t="shared" si="0"/>
        <v>0</v>
      </c>
      <c r="N36" s="16">
        <f t="shared" si="1"/>
        <v>0</v>
      </c>
      <c r="O36" s="17"/>
    </row>
    <row r="37" spans="4:15" ht="24.6" customHeight="1" x14ac:dyDescent="0.25">
      <c r="D37" s="24">
        <v>30</v>
      </c>
      <c r="E37" s="67" t="s">
        <v>107</v>
      </c>
      <c r="F37" s="55" t="s">
        <v>110</v>
      </c>
      <c r="G37" s="24" t="s">
        <v>111</v>
      </c>
      <c r="H37" s="24" t="s">
        <v>112</v>
      </c>
      <c r="I37" s="24" t="s">
        <v>113</v>
      </c>
      <c r="J37" s="56" t="s">
        <v>43</v>
      </c>
      <c r="K37" s="106"/>
      <c r="L37" s="15"/>
      <c r="M37" s="16">
        <f t="shared" si="0"/>
        <v>0</v>
      </c>
      <c r="N37" s="16">
        <f t="shared" si="1"/>
        <v>0</v>
      </c>
      <c r="O37" s="17"/>
    </row>
    <row r="38" spans="4:15" ht="24.6" customHeight="1" x14ac:dyDescent="0.25">
      <c r="D38" s="24">
        <v>31</v>
      </c>
      <c r="E38" s="67" t="s">
        <v>107</v>
      </c>
      <c r="F38" s="55" t="s">
        <v>114</v>
      </c>
      <c r="G38" s="25">
        <v>17440010</v>
      </c>
      <c r="H38" s="24" t="s">
        <v>115</v>
      </c>
      <c r="I38" s="24" t="s">
        <v>116</v>
      </c>
      <c r="J38" s="56" t="s">
        <v>117</v>
      </c>
      <c r="K38" s="106"/>
      <c r="L38" s="15"/>
      <c r="M38" s="16">
        <f t="shared" si="0"/>
        <v>0</v>
      </c>
      <c r="N38" s="16">
        <f t="shared" si="1"/>
        <v>0</v>
      </c>
      <c r="O38" s="17"/>
    </row>
    <row r="39" spans="4:15" ht="24.6" customHeight="1" x14ac:dyDescent="0.25">
      <c r="D39" s="24">
        <v>32</v>
      </c>
      <c r="E39" s="67" t="s">
        <v>107</v>
      </c>
      <c r="F39" s="55" t="s">
        <v>118</v>
      </c>
      <c r="G39" s="24" t="s">
        <v>119</v>
      </c>
      <c r="H39" s="24" t="s">
        <v>120</v>
      </c>
      <c r="I39" s="24" t="s">
        <v>121</v>
      </c>
      <c r="J39" s="56" t="s">
        <v>122</v>
      </c>
      <c r="K39" s="106"/>
      <c r="L39" s="15"/>
      <c r="M39" s="16">
        <f t="shared" si="0"/>
        <v>0</v>
      </c>
      <c r="N39" s="16">
        <f t="shared" si="1"/>
        <v>0</v>
      </c>
      <c r="O39" s="17"/>
    </row>
    <row r="40" spans="4:15" ht="24.6" customHeight="1" x14ac:dyDescent="0.25">
      <c r="D40" s="24">
        <v>33</v>
      </c>
      <c r="E40" s="69" t="s">
        <v>107</v>
      </c>
      <c r="F40" s="26" t="s">
        <v>110</v>
      </c>
      <c r="G40" s="26" t="s">
        <v>111</v>
      </c>
      <c r="H40" s="26" t="s">
        <v>112</v>
      </c>
      <c r="I40" s="26" t="s">
        <v>113</v>
      </c>
      <c r="J40" s="27" t="s">
        <v>43</v>
      </c>
      <c r="K40" s="106"/>
      <c r="L40" s="15"/>
      <c r="M40" s="16">
        <f t="shared" si="0"/>
        <v>0</v>
      </c>
      <c r="N40" s="16">
        <f t="shared" si="1"/>
        <v>0</v>
      </c>
      <c r="O40" s="17"/>
    </row>
    <row r="41" spans="4:15" ht="24.6" customHeight="1" x14ac:dyDescent="0.25">
      <c r="D41" s="24">
        <v>34</v>
      </c>
      <c r="E41" s="69" t="s">
        <v>107</v>
      </c>
      <c r="F41" s="26" t="s">
        <v>108</v>
      </c>
      <c r="G41" s="26" t="s">
        <v>109</v>
      </c>
      <c r="H41" s="26" t="s">
        <v>123</v>
      </c>
      <c r="I41" s="26" t="s">
        <v>124</v>
      </c>
      <c r="J41" s="27" t="s">
        <v>38</v>
      </c>
      <c r="K41" s="106"/>
      <c r="L41" s="15"/>
      <c r="M41" s="16">
        <f t="shared" si="0"/>
        <v>0</v>
      </c>
      <c r="N41" s="16">
        <f t="shared" si="1"/>
        <v>0</v>
      </c>
      <c r="O41" s="17"/>
    </row>
    <row r="42" spans="4:15" ht="24.6" customHeight="1" x14ac:dyDescent="0.25">
      <c r="D42" s="24">
        <v>35</v>
      </c>
      <c r="E42" s="67" t="s">
        <v>125</v>
      </c>
      <c r="F42" s="55" t="s">
        <v>60</v>
      </c>
      <c r="G42" s="24" t="s">
        <v>126</v>
      </c>
      <c r="H42" s="24" t="s">
        <v>127</v>
      </c>
      <c r="I42" s="24">
        <v>43438</v>
      </c>
      <c r="J42" s="56" t="s">
        <v>59</v>
      </c>
      <c r="K42" s="106"/>
      <c r="L42" s="15"/>
      <c r="M42" s="16">
        <f t="shared" si="0"/>
        <v>0</v>
      </c>
      <c r="N42" s="16">
        <f t="shared" si="1"/>
        <v>0</v>
      </c>
      <c r="O42" s="17"/>
    </row>
    <row r="43" spans="4:15" ht="24.6" customHeight="1" x14ac:dyDescent="0.25">
      <c r="D43" s="24">
        <v>36</v>
      </c>
      <c r="E43" s="67" t="s">
        <v>125</v>
      </c>
      <c r="F43" s="55" t="s">
        <v>60</v>
      </c>
      <c r="G43" s="24" t="s">
        <v>126</v>
      </c>
      <c r="H43" s="24" t="s">
        <v>128</v>
      </c>
      <c r="I43" s="24" t="s">
        <v>129</v>
      </c>
      <c r="J43" s="56" t="s">
        <v>59</v>
      </c>
      <c r="K43" s="106"/>
      <c r="L43" s="15"/>
      <c r="M43" s="16">
        <f t="shared" si="0"/>
        <v>0</v>
      </c>
      <c r="N43" s="16">
        <f t="shared" si="1"/>
        <v>0</v>
      </c>
      <c r="O43" s="17"/>
    </row>
    <row r="44" spans="4:15" ht="24.6" customHeight="1" x14ac:dyDescent="0.25">
      <c r="D44" s="24">
        <v>37</v>
      </c>
      <c r="E44" s="67" t="s">
        <v>130</v>
      </c>
      <c r="F44" s="55" t="s">
        <v>131</v>
      </c>
      <c r="G44" s="24">
        <v>260250</v>
      </c>
      <c r="H44" s="24">
        <v>610</v>
      </c>
      <c r="I44" s="24">
        <v>14592</v>
      </c>
      <c r="J44" s="56" t="s">
        <v>43</v>
      </c>
      <c r="K44" s="106"/>
      <c r="L44" s="15"/>
      <c r="M44" s="16">
        <f t="shared" si="0"/>
        <v>0</v>
      </c>
      <c r="N44" s="16">
        <f t="shared" si="1"/>
        <v>0</v>
      </c>
      <c r="O44" s="17"/>
    </row>
    <row r="45" spans="4:15" ht="24.6" customHeight="1" x14ac:dyDescent="0.25">
      <c r="D45" s="24">
        <v>38</v>
      </c>
      <c r="E45" s="67" t="s">
        <v>130</v>
      </c>
      <c r="F45" s="55" t="s">
        <v>132</v>
      </c>
      <c r="G45" s="24" t="s">
        <v>133</v>
      </c>
      <c r="H45" s="24" t="s">
        <v>134</v>
      </c>
      <c r="I45" s="24">
        <v>21100</v>
      </c>
      <c r="J45" s="56" t="s">
        <v>117</v>
      </c>
      <c r="K45" s="106">
        <v>1</v>
      </c>
      <c r="L45" s="15"/>
      <c r="M45" s="16">
        <f t="shared" si="0"/>
        <v>0</v>
      </c>
      <c r="N45" s="16">
        <f t="shared" si="1"/>
        <v>0</v>
      </c>
      <c r="O45" s="17"/>
    </row>
    <row r="46" spans="4:15" ht="24.6" customHeight="1" x14ac:dyDescent="0.25">
      <c r="D46" s="24">
        <v>39</v>
      </c>
      <c r="E46" s="67" t="s">
        <v>135</v>
      </c>
      <c r="F46" s="55" t="s">
        <v>47</v>
      </c>
      <c r="G46" s="24" t="s">
        <v>136</v>
      </c>
      <c r="H46" s="24" t="s">
        <v>137</v>
      </c>
      <c r="I46" s="24" t="s">
        <v>138</v>
      </c>
      <c r="J46" s="56" t="s">
        <v>59</v>
      </c>
      <c r="K46" s="106"/>
      <c r="L46" s="15"/>
      <c r="M46" s="16">
        <f t="shared" si="0"/>
        <v>0</v>
      </c>
      <c r="N46" s="16">
        <f t="shared" si="1"/>
        <v>0</v>
      </c>
      <c r="O46" s="17"/>
    </row>
    <row r="47" spans="4:15" ht="24.6" customHeight="1" x14ac:dyDescent="0.25">
      <c r="D47" s="24">
        <v>40</v>
      </c>
      <c r="E47" s="67" t="s">
        <v>139</v>
      </c>
      <c r="F47" s="55" t="s">
        <v>60</v>
      </c>
      <c r="G47" s="24" t="s">
        <v>140</v>
      </c>
      <c r="H47" s="24" t="s">
        <v>141</v>
      </c>
      <c r="I47" s="24">
        <v>49752</v>
      </c>
      <c r="J47" s="56" t="s">
        <v>43</v>
      </c>
      <c r="K47" s="106"/>
      <c r="L47" s="15"/>
      <c r="M47" s="16">
        <f t="shared" si="0"/>
        <v>0</v>
      </c>
      <c r="N47" s="16">
        <f t="shared" si="1"/>
        <v>0</v>
      </c>
      <c r="O47" s="17"/>
    </row>
    <row r="48" spans="4:15" ht="24.6" customHeight="1" x14ac:dyDescent="0.25">
      <c r="D48" s="24">
        <v>41</v>
      </c>
      <c r="E48" s="67" t="s">
        <v>142</v>
      </c>
      <c r="F48" s="55" t="s">
        <v>143</v>
      </c>
      <c r="G48" s="24" t="s">
        <v>144</v>
      </c>
      <c r="H48" s="24" t="s">
        <v>145</v>
      </c>
      <c r="I48" s="24">
        <v>13446</v>
      </c>
      <c r="J48" s="56" t="s">
        <v>43</v>
      </c>
      <c r="K48" s="106"/>
      <c r="L48" s="15"/>
      <c r="M48" s="16">
        <f t="shared" si="0"/>
        <v>0</v>
      </c>
      <c r="N48" s="16">
        <f t="shared" si="1"/>
        <v>0</v>
      </c>
      <c r="O48" s="17"/>
    </row>
    <row r="49" spans="4:15" ht="24.6" customHeight="1" x14ac:dyDescent="0.25">
      <c r="D49" s="24">
        <v>42</v>
      </c>
      <c r="E49" s="121" t="s">
        <v>146</v>
      </c>
      <c r="F49" s="55" t="s">
        <v>147</v>
      </c>
      <c r="G49" s="24" t="s">
        <v>148</v>
      </c>
      <c r="H49" s="24" t="s">
        <v>149</v>
      </c>
      <c r="I49" s="55">
        <v>53292</v>
      </c>
      <c r="J49" s="122" t="s">
        <v>38</v>
      </c>
      <c r="K49" s="106"/>
      <c r="L49" s="15"/>
      <c r="M49" s="16">
        <f t="shared" si="0"/>
        <v>0</v>
      </c>
      <c r="N49" s="16">
        <f t="shared" si="1"/>
        <v>0</v>
      </c>
      <c r="O49" s="17"/>
    </row>
    <row r="50" spans="4:15" ht="24.6" customHeight="1" x14ac:dyDescent="0.25">
      <c r="D50" s="24">
        <v>43</v>
      </c>
      <c r="E50" s="121"/>
      <c r="F50" s="55" t="s">
        <v>147</v>
      </c>
      <c r="G50" s="24" t="s">
        <v>150</v>
      </c>
      <c r="H50" s="24" t="s">
        <v>151</v>
      </c>
      <c r="I50" s="55">
        <v>53290</v>
      </c>
      <c r="J50" s="122"/>
      <c r="K50" s="106"/>
      <c r="L50" s="15"/>
      <c r="M50" s="16">
        <f t="shared" si="0"/>
        <v>0</v>
      </c>
      <c r="N50" s="16">
        <f t="shared" si="1"/>
        <v>0</v>
      </c>
      <c r="O50" s="17"/>
    </row>
    <row r="51" spans="4:15" ht="24.6" customHeight="1" x14ac:dyDescent="0.25">
      <c r="D51" s="24">
        <v>44</v>
      </c>
      <c r="E51" s="121"/>
      <c r="F51" s="55" t="s">
        <v>147</v>
      </c>
      <c r="G51" s="24" t="s">
        <v>150</v>
      </c>
      <c r="H51" s="24" t="s">
        <v>152</v>
      </c>
      <c r="I51" s="55">
        <v>53291</v>
      </c>
      <c r="J51" s="122"/>
      <c r="K51" s="106"/>
      <c r="L51" s="15"/>
      <c r="M51" s="16">
        <f t="shared" si="0"/>
        <v>0</v>
      </c>
      <c r="N51" s="16">
        <f t="shared" si="1"/>
        <v>0</v>
      </c>
      <c r="O51" s="17"/>
    </row>
    <row r="52" spans="4:15" ht="24.6" customHeight="1" x14ac:dyDescent="0.25">
      <c r="D52" s="24">
        <v>45</v>
      </c>
      <c r="E52" s="121"/>
      <c r="F52" s="55" t="s">
        <v>153</v>
      </c>
      <c r="G52" s="24" t="s">
        <v>18</v>
      </c>
      <c r="H52" s="24" t="s">
        <v>18</v>
      </c>
      <c r="I52" s="55">
        <v>26190</v>
      </c>
      <c r="J52" s="114" t="s">
        <v>54</v>
      </c>
      <c r="K52" s="106"/>
      <c r="L52" s="15"/>
      <c r="M52" s="16">
        <f t="shared" si="0"/>
        <v>0</v>
      </c>
      <c r="N52" s="16">
        <f t="shared" si="1"/>
        <v>0</v>
      </c>
      <c r="O52" s="17"/>
    </row>
    <row r="53" spans="4:15" ht="24.6" customHeight="1" x14ac:dyDescent="0.25">
      <c r="D53" s="24">
        <v>46</v>
      </c>
      <c r="E53" s="121"/>
      <c r="F53" s="55" t="s">
        <v>153</v>
      </c>
      <c r="G53" s="24" t="s">
        <v>18</v>
      </c>
      <c r="H53" s="24" t="s">
        <v>18</v>
      </c>
      <c r="I53" s="55">
        <v>23993</v>
      </c>
      <c r="J53" s="116"/>
      <c r="K53" s="106"/>
      <c r="L53" s="15"/>
      <c r="M53" s="16">
        <f t="shared" si="0"/>
        <v>0</v>
      </c>
      <c r="N53" s="16">
        <f t="shared" si="1"/>
        <v>0</v>
      </c>
      <c r="O53" s="17"/>
    </row>
    <row r="54" spans="4:15" ht="24.6" customHeight="1" x14ac:dyDescent="0.25">
      <c r="D54" s="24">
        <v>47</v>
      </c>
      <c r="E54" s="121"/>
      <c r="F54" s="55" t="s">
        <v>153</v>
      </c>
      <c r="G54" s="24" t="s">
        <v>18</v>
      </c>
      <c r="H54" s="24" t="s">
        <v>18</v>
      </c>
      <c r="I54" s="55" t="s">
        <v>18</v>
      </c>
      <c r="J54" s="115"/>
      <c r="K54" s="106"/>
      <c r="L54" s="15"/>
      <c r="M54" s="16">
        <f t="shared" si="0"/>
        <v>0</v>
      </c>
      <c r="N54" s="16">
        <f t="shared" si="1"/>
        <v>0</v>
      </c>
      <c r="O54" s="17"/>
    </row>
    <row r="55" spans="4:15" ht="24.6" customHeight="1" x14ac:dyDescent="0.25">
      <c r="D55" s="24">
        <v>48</v>
      </c>
      <c r="E55" s="69" t="s">
        <v>107</v>
      </c>
      <c r="F55" s="26" t="s">
        <v>110</v>
      </c>
      <c r="G55" s="26" t="s">
        <v>111</v>
      </c>
      <c r="H55" s="26" t="s">
        <v>112</v>
      </c>
      <c r="I55" s="26" t="s">
        <v>113</v>
      </c>
      <c r="J55" s="27" t="s">
        <v>43</v>
      </c>
      <c r="K55" s="106"/>
      <c r="L55" s="15"/>
      <c r="M55" s="16">
        <f t="shared" si="0"/>
        <v>0</v>
      </c>
      <c r="N55" s="16">
        <f t="shared" si="1"/>
        <v>0</v>
      </c>
      <c r="O55" s="17"/>
    </row>
    <row r="56" spans="4:15" ht="24.6" customHeight="1" x14ac:dyDescent="0.25">
      <c r="D56" s="24">
        <v>49</v>
      </c>
      <c r="E56" s="69" t="s">
        <v>107</v>
      </c>
      <c r="F56" s="26" t="s">
        <v>108</v>
      </c>
      <c r="G56" s="26" t="s">
        <v>109</v>
      </c>
      <c r="H56" s="26" t="s">
        <v>123</v>
      </c>
      <c r="I56" s="26" t="s">
        <v>124</v>
      </c>
      <c r="J56" s="27" t="s">
        <v>38</v>
      </c>
      <c r="K56" s="106"/>
      <c r="L56" s="15"/>
      <c r="M56" s="16">
        <f t="shared" si="0"/>
        <v>0</v>
      </c>
      <c r="N56" s="16">
        <f t="shared" si="1"/>
        <v>0</v>
      </c>
    </row>
    <row r="57" spans="4:15" ht="24.6" customHeight="1" x14ac:dyDescent="0.25">
      <c r="D57" s="24">
        <v>50</v>
      </c>
      <c r="E57" s="69" t="s">
        <v>154</v>
      </c>
      <c r="F57" s="62" t="s">
        <v>155</v>
      </c>
      <c r="G57" s="26" t="s">
        <v>156</v>
      </c>
      <c r="H57" s="26" t="s">
        <v>156</v>
      </c>
      <c r="I57" s="26" t="s">
        <v>157</v>
      </c>
      <c r="J57" s="27" t="s">
        <v>158</v>
      </c>
      <c r="K57" s="107"/>
      <c r="L57" s="15"/>
      <c r="M57" s="16">
        <f t="shared" si="0"/>
        <v>0</v>
      </c>
      <c r="N57" s="16">
        <f t="shared" si="1"/>
        <v>0</v>
      </c>
      <c r="O57" s="30"/>
    </row>
    <row r="58" spans="4:15" ht="24.6" customHeight="1" x14ac:dyDescent="0.25">
      <c r="D58" s="117" t="s">
        <v>16</v>
      </c>
      <c r="E58" s="97"/>
      <c r="F58" s="97"/>
      <c r="G58" s="97"/>
      <c r="H58" s="97"/>
      <c r="I58" s="97"/>
      <c r="J58" s="97"/>
      <c r="K58" s="97"/>
      <c r="L58" s="97"/>
      <c r="M58" s="98"/>
      <c r="N58" s="57">
        <f>SUM(N8:N57)</f>
        <v>0</v>
      </c>
      <c r="O58" s="17"/>
    </row>
    <row r="59" spans="4:15" ht="24.6" customHeight="1" x14ac:dyDescent="0.25">
      <c r="D59" s="117" t="s">
        <v>17</v>
      </c>
      <c r="E59" s="97"/>
      <c r="F59" s="97"/>
      <c r="G59" s="97"/>
      <c r="H59" s="97"/>
      <c r="I59" s="97"/>
      <c r="J59" s="97"/>
      <c r="K59" s="97"/>
      <c r="L59" s="97"/>
      <c r="M59" s="98"/>
      <c r="N59" s="58">
        <f>SUM(K8)*N58</f>
        <v>0</v>
      </c>
      <c r="O59" s="17"/>
    </row>
    <row r="60" spans="4:15" ht="62.25" customHeight="1" x14ac:dyDescent="0.25">
      <c r="D60" s="118" t="s">
        <v>7</v>
      </c>
      <c r="E60" s="119"/>
      <c r="F60" s="119"/>
      <c r="G60" s="119"/>
      <c r="H60" s="119"/>
      <c r="I60" s="119"/>
      <c r="J60" s="119"/>
      <c r="K60" s="119"/>
      <c r="L60" s="119"/>
      <c r="M60" s="119"/>
      <c r="N60" s="120"/>
      <c r="O60" s="1"/>
    </row>
    <row r="61" spans="4:15" ht="24.6" customHeight="1" x14ac:dyDescent="0.25">
      <c r="E61" s="44"/>
      <c r="F61" s="45"/>
      <c r="G61" s="44"/>
      <c r="H61" s="44"/>
      <c r="I61" s="44"/>
      <c r="J61" s="44"/>
      <c r="K61" s="44"/>
      <c r="L61" s="44"/>
      <c r="M61" s="46"/>
      <c r="N61" s="44"/>
      <c r="O61" s="17"/>
    </row>
    <row r="62" spans="4:15" ht="24.6" customHeight="1" x14ac:dyDescent="0.25">
      <c r="E62" s="44"/>
      <c r="F62" s="45"/>
      <c r="G62" s="44" t="s">
        <v>19</v>
      </c>
      <c r="H62" s="44"/>
      <c r="I62" s="44"/>
      <c r="J62" s="44"/>
      <c r="K62" s="44"/>
      <c r="L62" s="44"/>
      <c r="M62" s="46"/>
      <c r="N62" s="44"/>
      <c r="O62" s="1"/>
    </row>
    <row r="63" spans="4:15" ht="24.6" customHeight="1" x14ac:dyDescent="0.25">
      <c r="E63" s="44"/>
      <c r="F63" s="45"/>
      <c r="G63" s="44"/>
      <c r="H63" s="44"/>
      <c r="I63" s="44"/>
      <c r="J63" s="44"/>
      <c r="K63" s="44"/>
      <c r="L63" s="44"/>
      <c r="M63" s="46"/>
      <c r="N63" s="44"/>
      <c r="O63" s="1"/>
    </row>
    <row r="64" spans="4:15" ht="24.6" customHeight="1" x14ac:dyDescent="0.25">
      <c r="E64" s="1"/>
      <c r="F64" s="47"/>
      <c r="G64" s="46"/>
      <c r="H64" s="1"/>
      <c r="I64" s="1"/>
      <c r="J64" s="1"/>
      <c r="K64" s="1"/>
      <c r="L64" s="46"/>
      <c r="M64" s="48"/>
      <c r="N64" s="1" t="s">
        <v>8</v>
      </c>
    </row>
    <row r="66" spans="5:15" s="49" customFormat="1" ht="24.6" customHeight="1" x14ac:dyDescent="0.25">
      <c r="E66" s="2"/>
      <c r="F66" s="50"/>
      <c r="H66" s="2"/>
      <c r="I66" s="2"/>
      <c r="J66" s="2"/>
      <c r="K66" s="2"/>
      <c r="M66" s="51"/>
      <c r="N66" s="2"/>
      <c r="O66" s="2"/>
    </row>
  </sheetData>
  <mergeCells count="19">
    <mergeCell ref="D58:M58"/>
    <mergeCell ref="D59:M59"/>
    <mergeCell ref="D60:N60"/>
    <mergeCell ref="E49:E54"/>
    <mergeCell ref="J49:J51"/>
    <mergeCell ref="J52:J54"/>
    <mergeCell ref="K24:K44"/>
    <mergeCell ref="K45:K57"/>
    <mergeCell ref="D6:N6"/>
    <mergeCell ref="D1:F3"/>
    <mergeCell ref="G1:N1"/>
    <mergeCell ref="G2:N2"/>
    <mergeCell ref="G3:N3"/>
    <mergeCell ref="D4:N4"/>
    <mergeCell ref="E5:N5"/>
    <mergeCell ref="J10:J11"/>
    <mergeCell ref="J12:J16"/>
    <mergeCell ref="J17:J20"/>
    <mergeCell ref="K8:K23"/>
  </mergeCells>
  <printOptions gridLines="1"/>
  <pageMargins left="0.70866141732283472" right="0.70866141732283472" top="0.74803149606299213" bottom="0.74803149606299213" header="0.31496062992125984" footer="0.31496062992125984"/>
  <pageSetup paperSize="121" scale="75" fitToHeight="0" orientation="landscape" r:id="rId1"/>
  <rowBreaks count="1" manualBreakCount="1">
    <brk id="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workbookViewId="0">
      <selection activeCell="D1" sqref="D1:N12"/>
    </sheetView>
  </sheetViews>
  <sheetFormatPr baseColWidth="10" defaultColWidth="11.42578125" defaultRowHeight="24.6" customHeight="1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7.710937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1" spans="4:15" ht="24.6" customHeight="1" x14ac:dyDescent="0.25">
      <c r="D1" s="75"/>
      <c r="E1" s="76"/>
      <c r="F1" s="77"/>
      <c r="G1" s="84" t="s">
        <v>9</v>
      </c>
      <c r="H1" s="85"/>
      <c r="I1" s="85"/>
      <c r="J1" s="85"/>
      <c r="K1" s="85"/>
      <c r="L1" s="85"/>
      <c r="M1" s="85"/>
      <c r="N1" s="86"/>
      <c r="O1" s="1"/>
    </row>
    <row r="2" spans="4:15" ht="24.6" customHeight="1" x14ac:dyDescent="0.25">
      <c r="D2" s="78"/>
      <c r="E2" s="79"/>
      <c r="F2" s="80"/>
      <c r="G2" s="87" t="s">
        <v>6</v>
      </c>
      <c r="H2" s="88"/>
      <c r="I2" s="88"/>
      <c r="J2" s="88"/>
      <c r="K2" s="88"/>
      <c r="L2" s="88"/>
      <c r="M2" s="88"/>
      <c r="N2" s="89"/>
      <c r="O2" s="1"/>
    </row>
    <row r="3" spans="4:15" ht="24.6" customHeight="1" x14ac:dyDescent="0.25">
      <c r="D3" s="78"/>
      <c r="E3" s="79"/>
      <c r="F3" s="80"/>
      <c r="G3" s="90" t="s">
        <v>10</v>
      </c>
      <c r="H3" s="91"/>
      <c r="I3" s="91"/>
      <c r="J3" s="91"/>
      <c r="K3" s="91"/>
      <c r="L3" s="91"/>
      <c r="M3" s="91"/>
      <c r="N3" s="92"/>
      <c r="O3" s="1"/>
    </row>
    <row r="4" spans="4:15" s="1" customFormat="1" ht="24.6" customHeight="1" thickBot="1" x14ac:dyDescent="0.3">
      <c r="D4" s="93" t="s">
        <v>182</v>
      </c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4:15" s="1" customFormat="1" ht="24.6" customHeight="1" thickBot="1" x14ac:dyDescent="0.3">
      <c r="D5" s="70"/>
      <c r="E5" s="73"/>
      <c r="F5" s="73"/>
      <c r="G5" s="73"/>
      <c r="H5" s="73"/>
      <c r="I5" s="73"/>
      <c r="J5" s="73" t="s">
        <v>179</v>
      </c>
      <c r="K5" s="73"/>
      <c r="L5" s="73"/>
      <c r="M5" s="73"/>
      <c r="N5" s="74"/>
    </row>
    <row r="6" spans="4:15" ht="24.6" customHeight="1" thickBot="1" x14ac:dyDescent="0.3">
      <c r="D6" s="108" t="s">
        <v>159</v>
      </c>
      <c r="E6" s="109"/>
      <c r="F6" s="109"/>
      <c r="G6" s="109"/>
      <c r="H6" s="109"/>
      <c r="I6" s="109"/>
      <c r="J6" s="109"/>
      <c r="K6" s="109"/>
      <c r="L6" s="109"/>
      <c r="M6" s="109"/>
      <c r="N6" s="110"/>
      <c r="O6" s="17"/>
    </row>
    <row r="7" spans="4:15" ht="24.6" customHeight="1" thickBot="1" x14ac:dyDescent="0.3">
      <c r="D7" s="3" t="s">
        <v>11</v>
      </c>
      <c r="E7" s="4" t="s">
        <v>0</v>
      </c>
      <c r="F7" s="5" t="s">
        <v>1</v>
      </c>
      <c r="G7" s="4" t="s">
        <v>2</v>
      </c>
      <c r="H7" s="4" t="s">
        <v>3</v>
      </c>
      <c r="I7" s="4" t="s">
        <v>4</v>
      </c>
      <c r="J7" s="6" t="s">
        <v>5</v>
      </c>
      <c r="K7" s="65" t="s">
        <v>14</v>
      </c>
      <c r="L7" s="7" t="s">
        <v>15</v>
      </c>
      <c r="M7" s="8" t="s">
        <v>12</v>
      </c>
      <c r="N7" s="9" t="s">
        <v>13</v>
      </c>
      <c r="O7" s="17"/>
    </row>
    <row r="8" spans="4:15" ht="24.6" customHeight="1" x14ac:dyDescent="0.25">
      <c r="D8" s="34">
        <v>1</v>
      </c>
      <c r="E8" s="126" t="s">
        <v>160</v>
      </c>
      <c r="F8" s="53" t="s">
        <v>161</v>
      </c>
      <c r="G8" s="12" t="s">
        <v>162</v>
      </c>
      <c r="H8" s="12" t="s">
        <v>163</v>
      </c>
      <c r="I8" s="12">
        <v>55256</v>
      </c>
      <c r="J8" s="127" t="s">
        <v>38</v>
      </c>
      <c r="K8" s="126">
        <v>2</v>
      </c>
      <c r="L8" s="15"/>
      <c r="M8" s="16">
        <f t="shared" ref="M8:M9" si="0">L8*16%</f>
        <v>0</v>
      </c>
      <c r="N8" s="16">
        <f t="shared" ref="N8:N9" si="1">SUM(L8:M8)</f>
        <v>0</v>
      </c>
      <c r="O8" s="17"/>
    </row>
    <row r="9" spans="4:15" ht="24.6" customHeight="1" x14ac:dyDescent="0.25">
      <c r="D9" s="34">
        <v>2</v>
      </c>
      <c r="E9" s="126"/>
      <c r="F9" s="53" t="s">
        <v>161</v>
      </c>
      <c r="G9" s="12" t="s">
        <v>162</v>
      </c>
      <c r="H9" s="12" t="s">
        <v>164</v>
      </c>
      <c r="I9" s="12">
        <v>55257</v>
      </c>
      <c r="J9" s="127"/>
      <c r="K9" s="126"/>
      <c r="L9" s="15"/>
      <c r="M9" s="16">
        <f t="shared" si="0"/>
        <v>0</v>
      </c>
      <c r="N9" s="16">
        <f t="shared" si="1"/>
        <v>0</v>
      </c>
      <c r="O9" s="17"/>
    </row>
    <row r="10" spans="4:15" ht="24.6" customHeight="1" x14ac:dyDescent="0.25">
      <c r="D10" s="123" t="s">
        <v>16</v>
      </c>
      <c r="E10" s="124"/>
      <c r="F10" s="124"/>
      <c r="G10" s="124"/>
      <c r="H10" s="124"/>
      <c r="I10" s="124"/>
      <c r="J10" s="124"/>
      <c r="K10" s="124"/>
      <c r="L10" s="124"/>
      <c r="M10" s="125"/>
      <c r="N10" s="42">
        <f>SUM(N8:N9)</f>
        <v>0</v>
      </c>
      <c r="O10" s="17"/>
    </row>
    <row r="11" spans="4:15" ht="24.6" customHeight="1" x14ac:dyDescent="0.25">
      <c r="D11" s="96" t="s">
        <v>17</v>
      </c>
      <c r="E11" s="97"/>
      <c r="F11" s="97"/>
      <c r="G11" s="97"/>
      <c r="H11" s="97"/>
      <c r="I11" s="97"/>
      <c r="J11" s="97"/>
      <c r="K11" s="97"/>
      <c r="L11" s="97"/>
      <c r="M11" s="98"/>
      <c r="N11" s="43">
        <f>SUM(K8)*N10</f>
        <v>0</v>
      </c>
      <c r="O11" s="17"/>
    </row>
    <row r="12" spans="4:15" ht="62.25" customHeight="1" thickBot="1" x14ac:dyDescent="0.3">
      <c r="D12" s="81" t="s">
        <v>7</v>
      </c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1"/>
    </row>
    <row r="13" spans="4:15" ht="24.6" customHeight="1" x14ac:dyDescent="0.25">
      <c r="E13" s="44"/>
      <c r="F13" s="45"/>
      <c r="G13" s="44"/>
      <c r="H13" s="44"/>
      <c r="I13" s="44"/>
      <c r="J13" s="44"/>
      <c r="K13" s="44"/>
      <c r="L13" s="44"/>
      <c r="M13" s="52"/>
      <c r="N13" s="44"/>
      <c r="O13" s="17"/>
    </row>
    <row r="14" spans="4:15" ht="24.6" customHeight="1" x14ac:dyDescent="0.25">
      <c r="E14" s="44"/>
      <c r="F14" s="45"/>
      <c r="G14" s="44" t="s">
        <v>19</v>
      </c>
      <c r="H14" s="44"/>
      <c r="I14" s="44"/>
      <c r="J14" s="44"/>
      <c r="K14" s="44"/>
      <c r="L14" s="44"/>
      <c r="M14" s="52"/>
      <c r="N14" s="44"/>
      <c r="O14" s="1"/>
    </row>
    <row r="15" spans="4:15" ht="24.6" customHeight="1" x14ac:dyDescent="0.25">
      <c r="E15" s="44"/>
      <c r="F15" s="45"/>
      <c r="G15" s="44"/>
      <c r="H15" s="44"/>
      <c r="I15" s="44"/>
      <c r="J15" s="44"/>
      <c r="K15" s="44"/>
      <c r="L15" s="44"/>
      <c r="M15" s="52"/>
      <c r="N15" s="44"/>
      <c r="O15" s="1"/>
    </row>
    <row r="16" spans="4:15" ht="24.6" customHeight="1" x14ac:dyDescent="0.25">
      <c r="E16" s="1"/>
      <c r="F16" s="47"/>
      <c r="G16" s="52"/>
      <c r="H16" s="1"/>
      <c r="I16" s="1"/>
      <c r="J16" s="1"/>
      <c r="K16" s="1"/>
      <c r="L16" s="52"/>
      <c r="M16" s="48"/>
      <c r="N16" s="1" t="s">
        <v>8</v>
      </c>
    </row>
    <row r="18" spans="5:15" s="49" customFormat="1" ht="24.6" customHeight="1" x14ac:dyDescent="0.25">
      <c r="E18" s="2"/>
      <c r="F18" s="50"/>
      <c r="H18" s="2"/>
      <c r="I18" s="2"/>
      <c r="J18" s="2"/>
      <c r="K18" s="2"/>
      <c r="M18" s="51"/>
      <c r="N18" s="2"/>
      <c r="O18" s="2"/>
    </row>
  </sheetData>
  <mergeCells count="12">
    <mergeCell ref="D12:N12"/>
    <mergeCell ref="D10:M10"/>
    <mergeCell ref="D11:M11"/>
    <mergeCell ref="D6:N6"/>
    <mergeCell ref="E8:E9"/>
    <mergeCell ref="J8:J9"/>
    <mergeCell ref="K8:K9"/>
    <mergeCell ref="D1:F3"/>
    <mergeCell ref="G1:N1"/>
    <mergeCell ref="G2:N2"/>
    <mergeCell ref="G3:N3"/>
    <mergeCell ref="D4:N4"/>
  </mergeCells>
  <pageMargins left="0.7" right="0.7" top="0.75" bottom="0.75" header="0.3" footer="0.3"/>
  <pageSetup paperSize="121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tabSelected="1" workbookViewId="0">
      <selection activeCell="D1" sqref="D1:N12"/>
    </sheetView>
  </sheetViews>
  <sheetFormatPr baseColWidth="10" defaultColWidth="11.42578125" defaultRowHeight="24.6" customHeight="1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7.710937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1" spans="4:15" ht="24.6" customHeight="1" x14ac:dyDescent="0.25">
      <c r="D1" s="75"/>
      <c r="E1" s="76"/>
      <c r="F1" s="77"/>
      <c r="G1" s="84" t="s">
        <v>9</v>
      </c>
      <c r="H1" s="85"/>
      <c r="I1" s="85"/>
      <c r="J1" s="85"/>
      <c r="K1" s="85"/>
      <c r="L1" s="85"/>
      <c r="M1" s="85"/>
      <c r="N1" s="86"/>
      <c r="O1" s="1"/>
    </row>
    <row r="2" spans="4:15" ht="24.6" customHeight="1" x14ac:dyDescent="0.25">
      <c r="D2" s="78"/>
      <c r="E2" s="79"/>
      <c r="F2" s="80"/>
      <c r="G2" s="87" t="s">
        <v>6</v>
      </c>
      <c r="H2" s="88"/>
      <c r="I2" s="88"/>
      <c r="J2" s="88"/>
      <c r="K2" s="88"/>
      <c r="L2" s="88"/>
      <c r="M2" s="88"/>
      <c r="N2" s="89"/>
      <c r="O2" s="1"/>
    </row>
    <row r="3" spans="4:15" ht="24.6" customHeight="1" x14ac:dyDescent="0.25">
      <c r="D3" s="78"/>
      <c r="E3" s="79"/>
      <c r="F3" s="80"/>
      <c r="G3" s="90" t="s">
        <v>10</v>
      </c>
      <c r="H3" s="91"/>
      <c r="I3" s="91"/>
      <c r="J3" s="91"/>
      <c r="K3" s="91"/>
      <c r="L3" s="91"/>
      <c r="M3" s="91"/>
      <c r="N3" s="92"/>
      <c r="O3" s="1"/>
    </row>
    <row r="4" spans="4:15" s="1" customFormat="1" ht="24.6" customHeight="1" thickBot="1" x14ac:dyDescent="0.3">
      <c r="D4" s="93" t="s">
        <v>181</v>
      </c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4:15" s="1" customFormat="1" ht="24.6" customHeight="1" thickBot="1" x14ac:dyDescent="0.3">
      <c r="D5" s="64"/>
      <c r="E5" s="70"/>
      <c r="F5" s="71"/>
      <c r="G5" s="71"/>
      <c r="H5" s="71"/>
      <c r="I5" s="71"/>
      <c r="J5" s="71" t="s">
        <v>180</v>
      </c>
      <c r="K5" s="71"/>
      <c r="L5" s="71"/>
      <c r="M5" s="71"/>
      <c r="N5" s="72"/>
    </row>
    <row r="6" spans="4:15" ht="24.6" customHeight="1" thickBot="1" x14ac:dyDescent="0.3">
      <c r="D6" s="128" t="s">
        <v>165</v>
      </c>
      <c r="E6" s="129"/>
      <c r="F6" s="129"/>
      <c r="G6" s="129"/>
      <c r="H6" s="129"/>
      <c r="I6" s="129"/>
      <c r="J6" s="129"/>
      <c r="K6" s="129"/>
      <c r="L6" s="129"/>
      <c r="M6" s="129"/>
      <c r="N6" s="130"/>
      <c r="O6" s="17"/>
    </row>
    <row r="7" spans="4:15" ht="24.6" customHeight="1" thickBot="1" x14ac:dyDescent="0.3">
      <c r="D7" s="35" t="s">
        <v>11</v>
      </c>
      <c r="E7" s="31" t="s">
        <v>0</v>
      </c>
      <c r="F7" s="32" t="s">
        <v>1</v>
      </c>
      <c r="G7" s="31" t="s">
        <v>2</v>
      </c>
      <c r="H7" s="31" t="s">
        <v>3</v>
      </c>
      <c r="I7" s="31" t="s">
        <v>4</v>
      </c>
      <c r="J7" s="33" t="s">
        <v>5</v>
      </c>
      <c r="K7" s="7" t="s">
        <v>14</v>
      </c>
      <c r="L7" s="7" t="s">
        <v>15</v>
      </c>
      <c r="M7" s="8" t="s">
        <v>12</v>
      </c>
      <c r="N7" s="9" t="s">
        <v>13</v>
      </c>
      <c r="O7" s="17"/>
    </row>
    <row r="8" spans="4:15" ht="24.6" customHeight="1" x14ac:dyDescent="0.25">
      <c r="D8" s="10">
        <v>1</v>
      </c>
      <c r="E8" s="36" t="s">
        <v>166</v>
      </c>
      <c r="F8" s="36" t="s">
        <v>167</v>
      </c>
      <c r="G8" s="36" t="s">
        <v>168</v>
      </c>
      <c r="H8" s="36" t="s">
        <v>169</v>
      </c>
      <c r="I8" s="36" t="s">
        <v>170</v>
      </c>
      <c r="J8" s="37" t="s">
        <v>171</v>
      </c>
      <c r="K8" s="131">
        <v>1</v>
      </c>
      <c r="L8" s="15"/>
      <c r="M8" s="16">
        <f>L8*16%</f>
        <v>0</v>
      </c>
      <c r="N8" s="16">
        <f t="shared" ref="N8:N9" si="0">SUM(L8:M8)</f>
        <v>0</v>
      </c>
      <c r="O8" s="17"/>
    </row>
    <row r="9" spans="4:15" ht="24.6" customHeight="1" thickBot="1" x14ac:dyDescent="0.3">
      <c r="D9" s="38">
        <v>2</v>
      </c>
      <c r="E9" s="39" t="s">
        <v>172</v>
      </c>
      <c r="F9" s="39" t="s">
        <v>173</v>
      </c>
      <c r="G9" s="40" t="s">
        <v>174</v>
      </c>
      <c r="H9" s="40" t="s">
        <v>175</v>
      </c>
      <c r="I9" s="40">
        <v>50283</v>
      </c>
      <c r="J9" s="41" t="s">
        <v>176</v>
      </c>
      <c r="K9" s="132"/>
      <c r="L9" s="15"/>
      <c r="M9" s="16">
        <f>L9*16%</f>
        <v>0</v>
      </c>
      <c r="N9" s="16">
        <f t="shared" si="0"/>
        <v>0</v>
      </c>
      <c r="O9" s="17"/>
    </row>
    <row r="10" spans="4:15" ht="24.6" customHeight="1" x14ac:dyDescent="0.25">
      <c r="D10" s="96" t="s">
        <v>16</v>
      </c>
      <c r="E10" s="97"/>
      <c r="F10" s="97"/>
      <c r="G10" s="97"/>
      <c r="H10" s="97"/>
      <c r="I10" s="97"/>
      <c r="J10" s="97"/>
      <c r="K10" s="97"/>
      <c r="L10" s="97"/>
      <c r="M10" s="98"/>
      <c r="N10" s="42">
        <f>SUM(N9:N9)</f>
        <v>0</v>
      </c>
      <c r="O10" s="17"/>
    </row>
    <row r="11" spans="4:15" ht="24.6" customHeight="1" x14ac:dyDescent="0.25">
      <c r="D11" s="96" t="s">
        <v>17</v>
      </c>
      <c r="E11" s="97"/>
      <c r="F11" s="97"/>
      <c r="G11" s="97"/>
      <c r="H11" s="97"/>
      <c r="I11" s="97"/>
      <c r="J11" s="97"/>
      <c r="K11" s="97"/>
      <c r="L11" s="97"/>
      <c r="M11" s="98"/>
      <c r="N11" s="43">
        <f>SUM(K8)*N10</f>
        <v>0</v>
      </c>
      <c r="O11" s="17"/>
    </row>
    <row r="12" spans="4:15" ht="62.25" customHeight="1" thickBot="1" x14ac:dyDescent="0.3">
      <c r="D12" s="81" t="s">
        <v>7</v>
      </c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1"/>
    </row>
    <row r="13" spans="4:15" ht="24.6" customHeight="1" x14ac:dyDescent="0.25">
      <c r="E13" s="44"/>
      <c r="F13" s="45"/>
      <c r="G13" s="44"/>
      <c r="H13" s="44"/>
      <c r="I13" s="44"/>
      <c r="J13" s="44"/>
      <c r="K13" s="44"/>
      <c r="L13" s="44"/>
      <c r="M13" s="46"/>
      <c r="N13" s="44"/>
      <c r="O13" s="17"/>
    </row>
    <row r="14" spans="4:15" ht="24.6" customHeight="1" x14ac:dyDescent="0.25">
      <c r="E14" s="44"/>
      <c r="F14" s="45"/>
      <c r="G14" s="44" t="s">
        <v>19</v>
      </c>
      <c r="H14" s="44"/>
      <c r="I14" s="44"/>
      <c r="J14" s="44"/>
      <c r="K14" s="44"/>
      <c r="L14" s="44"/>
      <c r="M14" s="46"/>
      <c r="N14" s="44"/>
      <c r="O14" s="1"/>
    </row>
    <row r="15" spans="4:15" ht="24.6" customHeight="1" x14ac:dyDescent="0.25">
      <c r="E15" s="44"/>
      <c r="F15" s="45"/>
      <c r="G15" s="44"/>
      <c r="H15" s="44"/>
      <c r="I15" s="44"/>
      <c r="J15" s="44"/>
      <c r="K15" s="44"/>
      <c r="L15" s="44"/>
      <c r="M15" s="46"/>
      <c r="N15" s="44"/>
      <c r="O15" s="1"/>
    </row>
    <row r="16" spans="4:15" ht="24.6" customHeight="1" x14ac:dyDescent="0.25">
      <c r="E16" s="1"/>
      <c r="F16" s="47"/>
      <c r="G16" s="46"/>
      <c r="H16" s="1"/>
      <c r="I16" s="1"/>
      <c r="J16" s="1"/>
      <c r="K16" s="1"/>
      <c r="L16" s="46"/>
      <c r="M16" s="48"/>
      <c r="N16" s="1" t="s">
        <v>8</v>
      </c>
    </row>
    <row r="18" spans="5:15" s="49" customFormat="1" ht="24.6" customHeight="1" x14ac:dyDescent="0.25">
      <c r="E18" s="2"/>
      <c r="F18" s="50"/>
      <c r="H18" s="2"/>
      <c r="I18" s="2"/>
      <c r="J18" s="2"/>
      <c r="K18" s="2"/>
      <c r="M18" s="51"/>
      <c r="N18" s="2"/>
      <c r="O18" s="2"/>
    </row>
  </sheetData>
  <mergeCells count="10">
    <mergeCell ref="D12:N12"/>
    <mergeCell ref="D6:N6"/>
    <mergeCell ref="K8:K9"/>
    <mergeCell ref="D10:M10"/>
    <mergeCell ref="D11:M11"/>
    <mergeCell ref="D1:F3"/>
    <mergeCell ref="G1:N1"/>
    <mergeCell ref="G2:N2"/>
    <mergeCell ref="G3:N3"/>
    <mergeCell ref="D4:N4"/>
  </mergeCells>
  <pageMargins left="0.7" right="0.7" top="0.75" bottom="0.75" header="0.3" footer="0.3"/>
  <pageSetup paperSize="121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ITEM 1</vt:lpstr>
      <vt:lpstr>ITEM 2</vt:lpstr>
      <vt:lpstr>ITEM 3</vt:lpstr>
      <vt:lpstr>ITEM 4</vt:lpstr>
      <vt:lpstr>'ITEM 1'!Área_de_impresión</vt:lpstr>
      <vt:lpstr>'ITEM 1'!Títulos_a_imprimir</vt:lpstr>
      <vt:lpstr>'ITEM 2'!Títulos_a_imprimir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Luz Angela Riaño Rey</cp:lastModifiedBy>
  <cp:lastPrinted>2016-05-31T21:45:34Z</cp:lastPrinted>
  <dcterms:created xsi:type="dcterms:W3CDTF">2013-02-06T21:42:23Z</dcterms:created>
  <dcterms:modified xsi:type="dcterms:W3CDTF">2016-05-31T21:49:24Z</dcterms:modified>
</cp:coreProperties>
</file>