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avendano\Desktop\"/>
    </mc:Choice>
  </mc:AlternateContent>
  <xr:revisionPtr revIDLastSave="0" documentId="13_ncr:1_{A1A0E801-AB8D-4609-86DA-6FDBE441D599}" xr6:coauthVersionLast="41" xr6:coauthVersionMax="41" xr10:uidLastSave="{00000000-0000-0000-0000-000000000000}"/>
  <bookViews>
    <workbookView xWindow="-120" yWindow="-120" windowWidth="29040" windowHeight="15840" tabRatio="790" xr2:uid="{00000000-000D-0000-FFFF-FFFF00000000}"/>
  </bookViews>
  <sheets>
    <sheet name="Indice" sheetId="15" r:id="rId1"/>
    <sheet name="EMR 1" sheetId="1" state="hidden" r:id="rId2"/>
    <sheet name="RTG " sheetId="16" r:id="rId3"/>
    <sheet name="EMR" sheetId="19" r:id="rId4"/>
    <sheet name="Experiencia" sheetId="11" r:id="rId5"/>
    <sheet name="TalentoHumano" sheetId="8" r:id="rId6"/>
    <sheet name="Costos" sheetId="20" r:id="rId7"/>
  </sheets>
  <definedNames>
    <definedName name="_xlnm.Print_Area" localSheetId="6">Costos!$A$1:$H$26</definedName>
    <definedName name="_xlnm.Print_Area" localSheetId="3">EMR!$A$1:$F$22</definedName>
    <definedName name="_xlnm.Print_Area" localSheetId="4">Experiencia!$A$1:$J$37</definedName>
    <definedName name="_xlnm.Print_Area" localSheetId="2">'RTG '!$A$1:$E$45</definedName>
    <definedName name="_xlnm.Print_Area" localSheetId="5">TalentoHumano!$A$1:$K$24</definedName>
    <definedName name="Z_77337186_7B91_4AA7_8A9B_A289906DCABD_.wvu.PrintArea" localSheetId="6" hidden="1">Costos!$A$1:$H$26</definedName>
    <definedName name="Z_77337186_7B91_4AA7_8A9B_A289906DCABD_.wvu.PrintArea" localSheetId="1" hidden="1">'EMR 1'!$A$1:$G$461</definedName>
    <definedName name="Z_77337186_7B91_4AA7_8A9B_A289906DCABD_.wvu.PrintArea" localSheetId="4" hidden="1">Experiencia!$A$1:$J$37</definedName>
    <definedName name="Z_77337186_7B91_4AA7_8A9B_A289906DCABD_.wvu.PrintArea" localSheetId="5" hidden="1">TalentoHumano!$A$1:$K$24</definedName>
  </definedNames>
  <calcPr calcId="191029"/>
  <customWorkbookViews>
    <customWorkbookView name="Jennifer Dahana Gutierrez Luna - Vista personalizada" guid="{77337186-7B91-4AA7-8A9B-A289906DCABD}" mergeInterval="0" personalView="1" maximized="1" xWindow="-8" yWindow="-8" windowWidth="1382" windowHeight="744" tabRatio="905" activeSheetId="10"/>
    <customWorkbookView name="John Henry Osorio Perea - Vista personalizada" guid="{B344FB07-4E4E-4356-8360-9C856BDF4D28}" mergeInterval="0" personalView="1" maximized="1" xWindow="-8" yWindow="-8" windowWidth="1936" windowHeight="1056" tabRatio="9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6" l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G20" i="20" l="1"/>
  <c r="H20" i="20" s="1"/>
  <c r="G19" i="20"/>
  <c r="H19" i="20" s="1"/>
  <c r="G18" i="20"/>
  <c r="H18" i="20" s="1"/>
  <c r="G16" i="20"/>
  <c r="H16" i="20" s="1"/>
  <c r="G15" i="20"/>
  <c r="H15" i="20" s="1"/>
  <c r="G14" i="20"/>
  <c r="H14" i="20" s="1"/>
  <c r="G12" i="20"/>
  <c r="H12" i="20" s="1"/>
  <c r="B17" i="20" l="1"/>
  <c r="B13" i="20"/>
  <c r="B10" i="20"/>
  <c r="G11" i="20"/>
  <c r="H11" i="20" s="1"/>
  <c r="H21" i="20" s="1"/>
  <c r="D470" i="1" l="1"/>
  <c r="D469" i="1" s="1"/>
  <c r="D456" i="1"/>
  <c r="D455" i="1" s="1"/>
  <c r="A359" i="1"/>
  <c r="E436" i="1" l="1"/>
  <c r="E430" i="1" l="1"/>
  <c r="E462" i="1"/>
  <c r="D312" i="1"/>
  <c r="D228" i="1"/>
  <c r="D449" i="1" l="1"/>
  <c r="D448" i="1" s="1"/>
  <c r="A337" i="1" l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15" i="1"/>
  <c r="A316" i="1" s="1"/>
  <c r="A317" i="1" s="1"/>
  <c r="A278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318" i="1" l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48" i="1"/>
  <c r="A349" i="1" s="1"/>
  <c r="A350" i="1" s="1"/>
  <c r="A351" i="1" s="1"/>
  <c r="A352" i="1" s="1"/>
  <c r="A353" i="1" s="1"/>
  <c r="A140" i="1" l="1"/>
  <c r="A128" i="1"/>
  <c r="D10" i="1" l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90" i="1"/>
  <c r="A191" i="1" s="1"/>
  <c r="A192" i="1" s="1"/>
  <c r="A193" i="1" s="1"/>
  <c r="A194" i="1" s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A167" i="1"/>
  <c r="A168" i="1" s="1"/>
  <c r="A169" i="1" s="1"/>
  <c r="A170" i="1" s="1"/>
  <c r="A156" i="1"/>
  <c r="A157" i="1" s="1"/>
  <c r="A158" i="1" s="1"/>
  <c r="A159" i="1" s="1"/>
  <c r="A143" i="1"/>
  <c r="A144" i="1" s="1"/>
  <c r="A145" i="1" s="1"/>
  <c r="A146" i="1" s="1"/>
  <c r="A147" i="1" s="1"/>
  <c r="A148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50" i="1" l="1"/>
  <c r="A151" i="1" s="1"/>
  <c r="A152" i="1" s="1"/>
  <c r="A153" i="1" s="1"/>
  <c r="A116" i="1"/>
  <c r="A117" i="1" s="1"/>
  <c r="A118" i="1" s="1"/>
  <c r="A97" i="1"/>
  <c r="A98" i="1" s="1"/>
  <c r="A99" i="1" s="1"/>
  <c r="A100" i="1" s="1"/>
  <c r="A160" i="1"/>
  <c r="A161" i="1" s="1"/>
  <c r="A162" i="1" s="1"/>
  <c r="A163" i="1" s="1"/>
  <c r="A164" i="1" s="1"/>
  <c r="A171" i="1"/>
  <c r="A172" i="1" s="1"/>
  <c r="A173" i="1" s="1"/>
  <c r="A174" i="1" s="1"/>
  <c r="A175" i="1" s="1"/>
  <c r="A195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1" i="1" l="1"/>
  <c r="A52" i="1" s="1"/>
  <c r="A53" i="1" s="1"/>
  <c r="A54" i="1" s="1"/>
  <c r="A55" i="1" s="1"/>
  <c r="A56" i="1" s="1"/>
  <c r="A57" i="1" s="1"/>
  <c r="A58" i="1" s="1"/>
  <c r="A78" i="1"/>
  <c r="A79" i="1" s="1"/>
  <c r="A80" i="1" s="1"/>
  <c r="A81" i="1" s="1"/>
  <c r="A82" i="1" s="1"/>
  <c r="A30" i="1"/>
  <c r="A31" i="1" s="1"/>
  <c r="A32" i="1" s="1"/>
  <c r="A33" i="1" s="1"/>
  <c r="A34" i="1" s="1"/>
  <c r="A196" i="1"/>
  <c r="A197" i="1" s="1"/>
  <c r="A198" i="1" s="1"/>
  <c r="A199" i="1" s="1"/>
  <c r="D200" i="1" l="1"/>
  <c r="D9" i="1" s="1"/>
  <c r="D227" i="1" l="1"/>
  <c r="H31" i="11" l="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3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INSTITUTO</author>
  </authors>
  <commentList>
    <comment ref="J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E=excelente
B=bueno
R=regular
M=malo</t>
        </r>
      </text>
    </comment>
    <comment ref="D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G= Gobierno
P= Privado</t>
        </r>
      </text>
    </comment>
  </commentList>
</comments>
</file>

<file path=xl/sharedStrings.xml><?xml version="1.0" encoding="utf-8"?>
<sst xmlns="http://schemas.openxmlformats.org/spreadsheetml/2006/main" count="956" uniqueCount="536">
  <si>
    <t>ITEM</t>
  </si>
  <si>
    <t>EMR-###</t>
  </si>
  <si>
    <t>EQUIPOS Y SERVICIOS</t>
  </si>
  <si>
    <t>CANT</t>
  </si>
  <si>
    <t>1.1.</t>
  </si>
  <si>
    <t>EQUIPOS IMPRESIÓN MODALIDAD OUTSOURCING</t>
  </si>
  <si>
    <t>1.1.1.</t>
  </si>
  <si>
    <t>EMR-111</t>
  </si>
  <si>
    <t>Resolución de impresión &gt;= 1200 dpi</t>
  </si>
  <si>
    <t>Unidad dúplex para impresión a doble cara automática</t>
  </si>
  <si>
    <t>1.1.2.</t>
  </si>
  <si>
    <t>EMR-112</t>
  </si>
  <si>
    <t>Impresión y copiado a doble cara</t>
  </si>
  <si>
    <t>Tamaño de papel carta y oficio</t>
  </si>
  <si>
    <t>Panel de control touch-screen con panel numérico para autenticación de PIN</t>
  </si>
  <si>
    <t>Digitalización Monocromática y Color</t>
  </si>
  <si>
    <t>Instalación y Capacitación</t>
  </si>
  <si>
    <t>1.1.3.</t>
  </si>
  <si>
    <t>EMR-113</t>
  </si>
  <si>
    <t>Impresión, escaneo y copiado a color</t>
  </si>
  <si>
    <t>1.1.4.</t>
  </si>
  <si>
    <t>EMR-114</t>
  </si>
  <si>
    <t>Ancho de impresión &gt;= 4.00 pulgadas / 104mm</t>
  </si>
  <si>
    <t>Tecnología: impresión térmica y transferencia térmica</t>
  </si>
  <si>
    <t>Software para imprimir desde SAP</t>
  </si>
  <si>
    <t>1.1.5.</t>
  </si>
  <si>
    <t>EMR-115</t>
  </si>
  <si>
    <t>Resolución de impresión &gt;= 600 dpi</t>
  </si>
  <si>
    <t>Velocidad mínima 600 dpi – 4”-/102 mm/sg</t>
  </si>
  <si>
    <t>1.1.6.</t>
  </si>
  <si>
    <t>EMR-116</t>
  </si>
  <si>
    <t xml:space="preserve">Impresora Portable </t>
  </si>
  <si>
    <t>Velocidad mínima 22 ppm</t>
  </si>
  <si>
    <t>Bateria recargable</t>
  </si>
  <si>
    <t>1.1.7.</t>
  </si>
  <si>
    <t>EMR-117</t>
  </si>
  <si>
    <t>Impresora matriz de punto - carro angosto</t>
  </si>
  <si>
    <t>Matriz de punto 9-pin, bidireccional, carro angosto</t>
  </si>
  <si>
    <t>Puertos paralelo,  USB</t>
  </si>
  <si>
    <t>1.1.8.</t>
  </si>
  <si>
    <t>EMR-118</t>
  </si>
  <si>
    <t>Impresora matriz de punto - carro ancho</t>
  </si>
  <si>
    <t>Matriz de punto 9-pin, bidireccional, carro ancho</t>
  </si>
  <si>
    <t>Copias: original + 6 copias.</t>
  </si>
  <si>
    <t>1.2.</t>
  </si>
  <si>
    <t>EMR-121</t>
  </si>
  <si>
    <t>EQUIPOS DE CÓMPUTO</t>
  </si>
  <si>
    <t>2.1.</t>
  </si>
  <si>
    <t>COMPUTADORES DE ESCRITORIO</t>
  </si>
  <si>
    <t>2.1.1.</t>
  </si>
  <si>
    <t>Interfaz de red LAN Ethernet Gigabit 10/100/1000 integrada</t>
  </si>
  <si>
    <t>Mouse: óptico – conector USB</t>
  </si>
  <si>
    <t>2.1.2.</t>
  </si>
  <si>
    <t>2.2.</t>
  </si>
  <si>
    <t>COMPUTADORES PORTÁTILES</t>
  </si>
  <si>
    <t>2.3.</t>
  </si>
  <si>
    <t>SERVIDORES</t>
  </si>
  <si>
    <t>2.3.1.</t>
  </si>
  <si>
    <t>Lectores de código de barras inalámbricos</t>
  </si>
  <si>
    <t xml:space="preserve"> </t>
  </si>
  <si>
    <t>SERVICIOS</t>
  </si>
  <si>
    <t>ESPECIFICACIONES OFERTADAS</t>
  </si>
  <si>
    <t>MARCA Y REFERENCIA</t>
  </si>
  <si>
    <t>CARACTERÍSTICAS TÉCNICAS 
QUE SE OFERTAN</t>
  </si>
  <si>
    <t>NÚMERO FOLIO</t>
  </si>
  <si>
    <t>Registre la marca y la referencia exacta que se oferta</t>
  </si>
  <si>
    <t>Confirme características ofertadas en cada línea</t>
  </si>
  <si>
    <t>Registre#folio donde se encuentra el folleto del fabricante de la referencia que se oferta</t>
  </si>
  <si>
    <t>Panel de control touch-screen con autenticación de PIN</t>
  </si>
  <si>
    <t>Una (1) bandeja alimentadora de papel 100 hojas multipropósito</t>
  </si>
  <si>
    <t>Formatos de digitalización requeridos PDF, JPEG, TIFF, MTIFF, XPS, PDF/A, RTF</t>
  </si>
  <si>
    <t>Puertos USB 2.0 de alta velocidad, puerto de red  Gigabit Ethernet 10/100/1000</t>
  </si>
  <si>
    <t>Administración de identidad, autenticación LDAP, PIN Usuarios, soluciones avanzadas de autenticación</t>
  </si>
  <si>
    <t>Instalación, integración con SAP y capacitación</t>
  </si>
  <si>
    <t>Resolución de impresión &gt;= 600x600 ppp color óptima.</t>
  </si>
  <si>
    <t>Instalación, integración SAP y capacitación</t>
  </si>
  <si>
    <t>Impresoras Térmicas - Tipo 1</t>
  </si>
  <si>
    <t xml:space="preserve">Tarjeta de Red y Conectividad serial RS-232 y USB. </t>
  </si>
  <si>
    <t>Instalación y capacitación</t>
  </si>
  <si>
    <t>EQUIPOS ESCANEO MODALIDAD OUTSOURCING</t>
  </si>
  <si>
    <t>Escáner de alimentación de hojas a doble cara</t>
  </si>
  <si>
    <t>Opción de digitalización a dos caras</t>
  </si>
  <si>
    <t>1 Bandeja de entrada de documentos</t>
  </si>
  <si>
    <t>1 Bandeja de salida de documentos</t>
  </si>
  <si>
    <t>Escáner plano digitalización doble cara</t>
  </si>
  <si>
    <t>Velocidad alimentador automático 50 ppm</t>
  </si>
  <si>
    <t>EQUIPOS DE IMPRESIÓN Y ESCANEO</t>
  </si>
  <si>
    <t>Cantidad</t>
  </si>
  <si>
    <t>Una (1) bandeja alimentadoras de papel de papel 250 hojas</t>
  </si>
  <si>
    <t>Una (1) bandeja alimentadora de papel 500 hojas (carta/oficio)</t>
  </si>
  <si>
    <t xml:space="preserve">Resolución de impresión &gt;= 1200 x 1200 dpi  </t>
  </si>
  <si>
    <t>1.1.9.</t>
  </si>
  <si>
    <t>EMR-119</t>
  </si>
  <si>
    <t>1.1.10.</t>
  </si>
  <si>
    <t>EMR-120</t>
  </si>
  <si>
    <t>Garantía durante la duracion del contrato</t>
  </si>
  <si>
    <t>Garantía del fabricante durante la duracion del contrato.</t>
  </si>
  <si>
    <t xml:space="preserve">Impresoras Térmicas - Tipo 2 </t>
  </si>
  <si>
    <t>Cortador con bandeja (Cutter: Front-mount guillotine cutter and catch tray)</t>
  </si>
  <si>
    <t xml:space="preserve">Software compresión/descompresión de archivos. </t>
  </si>
  <si>
    <t xml:space="preserve">Computador Escritorio  Tipo 1 </t>
  </si>
  <si>
    <t>Software compresión/descompresión de archivos.</t>
  </si>
  <si>
    <t>Batería de ion de litio (Li-Ion) de 4 celdas</t>
  </si>
  <si>
    <t>1.1.11.</t>
  </si>
  <si>
    <t>EMR-122</t>
  </si>
  <si>
    <t>TALENTO HUMANO</t>
  </si>
  <si>
    <t>Un Teclado Incorporado en español y Un Teclado Externo en caso de ser solcitado por le INC.</t>
  </si>
  <si>
    <t xml:space="preserve">Fuente de poder: Adaptador de CA </t>
  </si>
  <si>
    <t>EXPERIENCIA DEL PROPONENTE</t>
  </si>
  <si>
    <t>OBJETO</t>
  </si>
  <si>
    <t>ENTIDAD CONTRATANTE</t>
  </si>
  <si>
    <t>SECTOR ENTIDAD CONTRATANTE</t>
  </si>
  <si>
    <t>PLAZO EJECUCIÓN EN MESES</t>
  </si>
  <si>
    <t xml:space="preserve">FECHA DE INICIACIÓN </t>
  </si>
  <si>
    <t xml:space="preserve">FECHA DE TERMINACIÓN </t>
  </si>
  <si>
    <t>VALOR EN PESOS</t>
  </si>
  <si>
    <t>SMMLV</t>
  </si>
  <si>
    <t>NIVEL SATISFACCIÓN</t>
  </si>
  <si>
    <t>(G, P)</t>
  </si>
  <si>
    <t>día/mes/año</t>
  </si>
  <si>
    <t>(E, B, R, M)</t>
  </si>
  <si>
    <t>TOTALES</t>
  </si>
  <si>
    <t>COMPAÑÍA PROPONENTE:</t>
  </si>
  <si>
    <t>DIRECCIÓN:</t>
  </si>
  <si>
    <t>TELÉFONO:</t>
  </si>
  <si>
    <t>CORREO ELECTRÓNICO:</t>
  </si>
  <si>
    <t>EVALUACIÓN REQUISITOS EXIGIBLES</t>
  </si>
  <si>
    <t>Perfil</t>
  </si>
  <si>
    <t>Experiencia</t>
  </si>
  <si>
    <t>Tiempo experiencia a certificar</t>
  </si>
  <si>
    <t>Folio</t>
  </si>
  <si>
    <t>PERFIL REQUERIDO</t>
  </si>
  <si>
    <t>Registrar #folio hoja de vida</t>
  </si>
  <si>
    <t>Impresoras Multifuncional Color  - 40  ppm</t>
  </si>
  <si>
    <t>Impresoras Multifuncional Color  - 40ppm</t>
  </si>
  <si>
    <t xml:space="preserve">Velocidad de impresión &gt;= 40ppm, carta color </t>
  </si>
  <si>
    <t>Tecnología Láser o LED</t>
  </si>
  <si>
    <t>Velocidad de impresión normal &gt;= 40ppm carta</t>
  </si>
  <si>
    <t xml:space="preserve">Webcam: Cámara web incorporada con micrófono integrado </t>
  </si>
  <si>
    <t>Procesador &gt;= 1,2 GHz</t>
  </si>
  <si>
    <r>
      <t>Tecnología B/N Láser o</t>
    </r>
    <r>
      <rPr>
        <sz val="8"/>
        <rFont val="Verdana"/>
        <family val="2"/>
      </rPr>
      <t xml:space="preserve"> LED</t>
    </r>
  </si>
  <si>
    <t>Memoria &gt;= 1,5 GB de RAM</t>
  </si>
  <si>
    <t>Impresora Multifuncional Estándar - 50ppm</t>
  </si>
  <si>
    <t xml:space="preserve">Puertos USB 2.0 de alta velocidad, puerto de red  Gigabit Ethernet 10/100/1000, WIFI </t>
  </si>
  <si>
    <t>Tecnología color Láser o LED</t>
  </si>
  <si>
    <t>Velocidad de impresión normal &gt;= 50ppm carta</t>
  </si>
  <si>
    <t>Volumen de páginas mensuales recomendado de 7.500</t>
  </si>
  <si>
    <t>Impresora Multifuncional Estándar - &gt;50ppm</t>
  </si>
  <si>
    <t>Impresora Multifuncional Estándar - &gt;= 40ppm</t>
  </si>
  <si>
    <t>Impresora Multifuncional Estándar -  &gt;= 40ppm</t>
  </si>
  <si>
    <t>Disco duro integrado, mínimo 320 GB</t>
  </si>
  <si>
    <t>Escaneo doble cara. Opción correo electrónico, unidad USB y carpeta de red. Resolución: 600x600</t>
  </si>
  <si>
    <t>Normativa ambiental: Calificación ENERGY STAR®, CECP, EPEAT® Silver</t>
  </si>
  <si>
    <t>Volumen de páginas mensuales recomendado de 30000</t>
  </si>
  <si>
    <t>Memoria &gt;= 2,0 GB de RAM</t>
  </si>
  <si>
    <t xml:space="preserve">Volumen de páginas mensuales recomendado de 7.500 </t>
  </si>
  <si>
    <t>Escaneo doble cara. Opción correo electrónico, unidad USB y carpeta de red. Resolución óptica: hasta 300x300 dpi color y monocromática</t>
  </si>
  <si>
    <t>Memoria &gt;= 1,5 MB RAM</t>
  </si>
  <si>
    <t>Velocidad del procesador &gt;= 1,2 GHz</t>
  </si>
  <si>
    <t>Sistemas operativos compatibles: Windows 10, Windows 8, Window 7, Windows XP, Server 2003, Server 2012, Server 2016, Unix.</t>
  </si>
  <si>
    <t xml:space="preserve">Sistemas operativos compatibles: Windows 10, Windows 8, Window 7, Windows XP, Server 2003, Server 2012, Server 2016, Unix. </t>
  </si>
  <si>
    <t>Disco duro integrado, mínimo 250 GB</t>
  </si>
  <si>
    <t>Memoria &gt;= 768 MB RAM</t>
  </si>
  <si>
    <t>Impresoras Color  - 40ppm</t>
  </si>
  <si>
    <t>Disco duro integrado, mínimo 160 GB</t>
  </si>
  <si>
    <t>Impresoras B/N  - 40ppm</t>
  </si>
  <si>
    <t>Velocidad de impresión &gt;= 40ppm, carta B/N</t>
  </si>
  <si>
    <t>Resolución de impresión &gt;= 1200x1200 ppp óptima.</t>
  </si>
  <si>
    <t>Velocidad del procesador &gt;= 1,0 GHz</t>
  </si>
  <si>
    <t>Memoria &gt;= 1,0 GB RAM</t>
  </si>
  <si>
    <t>Velocidad del procesador &gt;= 800 MHz</t>
  </si>
  <si>
    <t>Resolución de impresión &gt;= 1200x1200 ppp color óptima.</t>
  </si>
  <si>
    <t>Resolución de impresión &gt;= 300 dpi</t>
  </si>
  <si>
    <t>Memoria estándar 8MB flash; 8 MB SDRAM</t>
  </si>
  <si>
    <t>Ancho de impresión &gt;= 4.09 pulgadas / 104mm</t>
  </si>
  <si>
    <t>Tarjeta de Red Ethernet 10/100 y Conectividad serial RS-232 y USB 2.0</t>
  </si>
  <si>
    <t xml:space="preserve">Memoria 256MB SDRAM </t>
  </si>
  <si>
    <t>Puertos US 2.0 de alta velocidad, Wi-Fi</t>
  </si>
  <si>
    <t xml:space="preserve">Memoria 128 MB SDRAM </t>
  </si>
  <si>
    <t>Velocidad del procesador &gt;= 525 MHz</t>
  </si>
  <si>
    <t>Resolución de impresión 240 x 144 ppp</t>
  </si>
  <si>
    <t>Velocidad mínima 440 cps (10cpi-draft)</t>
  </si>
  <si>
    <t>Velocidad mínima 738 cps (12cpi-draft)</t>
  </si>
  <si>
    <t>1.1.12.</t>
  </si>
  <si>
    <t xml:space="preserve">Impresora  de manillas </t>
  </si>
  <si>
    <t>Resolución de impresión 203 PPP (8 puntos/mm)</t>
  </si>
  <si>
    <t>Velocidad mínima  6 PPS (152 mm/s)</t>
  </si>
  <si>
    <t>Memoria estándar 8 MB flash; 16 MB SDRAM</t>
  </si>
  <si>
    <t>Ancho de impresión &gt;= 108 mm</t>
  </si>
  <si>
    <t xml:space="preserve">Conectividad serial RS-232 y USB. </t>
  </si>
  <si>
    <t>Ancho de impresión &gt;= 104 mm      / 558mm/22"</t>
  </si>
  <si>
    <t xml:space="preserve">Resolución óptica de escaneo hasta 600 pixeles por pulgada (color y monocromático) </t>
  </si>
  <si>
    <t>Ciclo de trabajo diario recomendado 6000</t>
  </si>
  <si>
    <t>Capacidad alimentador automático 80 hojas</t>
  </si>
  <si>
    <t>Profundidad de 24 bits y Niveles en escala de gris de 256</t>
  </si>
  <si>
    <t xml:space="preserve">Conector USB y Red Ethernet 10/100/1000 </t>
  </si>
  <si>
    <t xml:space="preserve">Tamaño maximo de 8,5 x 12 pulgadas y minimo 2 x 2 pulgadas. </t>
  </si>
  <si>
    <t>Ciclo de trabajo diario recomendado 3000</t>
  </si>
  <si>
    <t xml:space="preserve">Tamaño maximo de 8,5 x 14 pulgadas </t>
  </si>
  <si>
    <t>Capacidad alimentador automático 100 hojas</t>
  </si>
  <si>
    <t>Impresoras Térmicas Tipo 1</t>
  </si>
  <si>
    <t>Impresora - Tipo 3</t>
  </si>
  <si>
    <t>CONVOCATORIA PÚBLICA N° XXX - 2019</t>
  </si>
  <si>
    <t>Escaneo doble cara. Envio a correo electrónico, unidad USB y carpeta de red. Resolución: 600x600</t>
  </si>
  <si>
    <t>Resolución de impresión 12 dots - 300 ppp</t>
  </si>
  <si>
    <t>Memoria estándar 8 MB flash; 8 MB SDRAM</t>
  </si>
  <si>
    <t>Velocidad mínima 102 mm/segundo</t>
  </si>
  <si>
    <t>Teclado USB en español de la misma marca del Fabricante del computador.</t>
  </si>
  <si>
    <t>Mouse USB, óptico, 2 botones con scroll, de la misma marca del Fabricante del computador.</t>
  </si>
  <si>
    <t xml:space="preserve">Unidad DVD R/RW 8X incluye herramienta de grabación CD y DVD. </t>
  </si>
  <si>
    <t>6 puertos USB 3.1 integrados y 1 Puerto  3.1 Tipo C</t>
  </si>
  <si>
    <t>Compatibilidad nativa con IPv6 y en convivencia con IPv4.</t>
  </si>
  <si>
    <t>Tecnología inalámbrica Dual Band mini PCIe interna sin antenas externas, protocolo 802.11 b/g/n y soporte de Bluetooth 5.0 incluye tecnologia MIMO 2X2.</t>
  </si>
  <si>
    <t>Normativa ambiental: Calificación ENERGY STAR®</t>
  </si>
  <si>
    <t>Seguridad con chip TPM discreto (Trusted Platform Module), Versión 2.0 o superior</t>
  </si>
  <si>
    <t>Tarjeta de gráficos de memoria total para graficos con 2GB de DDR3 dedicada. Puertos: 2 Display Port , HDMI</t>
  </si>
  <si>
    <t>Tarjeta de red inalámbrica Dual Band PCI o miniPCIe interna sin antenas externas, protocolo 802.11 b/g/n y soporte de Bluetooth 5.0. incluye tecnologia MIMO 2X2.</t>
  </si>
  <si>
    <t>Serial COM (RS.-232), Entrada para microfono, entrada para audifonos, Paralelo</t>
  </si>
  <si>
    <t>6 puertos USB 3.1 integrados y 1 Puerto  3.1 Tipo C y lector de tarjetas SD 4.0 o superior integrado</t>
  </si>
  <si>
    <t>Pantalla de 23.8" con mimimo 1920 x 1080 píxeles (ajustable cumplimiento de ergonimia y de salud ocupacional + Cable DP/HDMI)</t>
  </si>
  <si>
    <t>Cámara Web  USB</t>
  </si>
  <si>
    <t>Tarjeta de gráficos de memoria total para graficos con 2GB de DDR5 dedicada. Puertos: 2 DisplayPort, HDMI.</t>
  </si>
  <si>
    <t>1TB SATA Disco Duro/256 GB SSD para el sistema operativo</t>
  </si>
  <si>
    <t>Normativa ambiental: ENERGY STAR 6.1, EPEAT GOLD Registered, TCO Edge Certified, CEL, WEEE, RoHS.</t>
  </si>
  <si>
    <t>Altavoces internos 2W, Conector de 3,5 mm independiente o en combo.</t>
  </si>
  <si>
    <t>Tarjeta de video integrada a la tarjeta principal UHD Graphics 630</t>
  </si>
  <si>
    <t>Memoria 32GB DDR4 o SuperiorM. Con minimo 8 MB SmartCache.</t>
  </si>
  <si>
    <t>Memoria 16GB DDR4-2400</t>
  </si>
  <si>
    <t>Disco Duro 1 TB SATA 5400 RPM</t>
  </si>
  <si>
    <t>Wireless  802.11b/g/n (2x2) integrada con tecnologia MIMO</t>
  </si>
  <si>
    <t>(3) Puertos USB 3.0, (1)  Puerto USB 2.0, (1) HDMI 1.4b, VGA, combo audifonos/microfonos, conector de poder, lector de tarjetas multimedia, altavoces HD integrados.</t>
  </si>
  <si>
    <t>Tarjeta de video HD Integrada</t>
  </si>
  <si>
    <t>Pantalla antirreflejo de alta definición 13.3" diagonal, resolucion 1920 X 1080 con un peso entre 1.4 kg a 1.56kg</t>
  </si>
  <si>
    <t>Computador Escritorio Tipo 3 WorkStation</t>
  </si>
  <si>
    <t>Computador Escritorio  Tipo 2 de Torre</t>
  </si>
  <si>
    <t>Microsoft Windows 10 Professional de 64 bits, debidamente licenciado disponible en el mercado. Licenciamiento OEM.</t>
  </si>
  <si>
    <t>Minimo Procesador Intel Core i5 de 8a Generación 3,5 GHZ  4 Nucleos ó equivalente.</t>
  </si>
  <si>
    <t>Disco Duro 1TB - SATA 7200 rpm</t>
  </si>
  <si>
    <t xml:space="preserve">Altavoces internos 2W con salida audio estéreo y entrada para micrófono, entrada para audífonos (Conector de 3,5 mm independiente o en combo) y/o diadema </t>
  </si>
  <si>
    <t>Cámara Web  2MP Minimo</t>
  </si>
  <si>
    <t xml:space="preserve">Servidor </t>
  </si>
  <si>
    <t>4.1.</t>
  </si>
  <si>
    <t>4.2.</t>
  </si>
  <si>
    <t>4.1.1.</t>
  </si>
  <si>
    <t>4.1.1.1.</t>
  </si>
  <si>
    <t>4.2.1.</t>
  </si>
  <si>
    <t>4.2.1.1.</t>
  </si>
  <si>
    <t>Computadores Portátiles - Tipo 1</t>
  </si>
  <si>
    <t>Computadores Portátiles - Tipo 2</t>
  </si>
  <si>
    <t>Minimo procesador Intel Core i5 de 8a Generación de 3.2 GHZ con frecuencia turbo 4.00 GHZ  6 Nucleos ó equivalente, Arquitectura de 64bits., o equivalente.</t>
  </si>
  <si>
    <t>MotherBoard:De la misma marca del fabricante del equipo con marca troquelada o grabada en la tarjeta, no deberá presentar alteraciones o correcciones de ingeniería. No se aceptan calcomanías o etiquetas, ni tarjetas con doble logotipo o marca.</t>
  </si>
  <si>
    <t>Bios:Instalado UEFI BIOS. De la misma marca y desarrollada por el fabricante del equipo. Contiene las características principales del sistema del hardware. Precargado el número de serie de la computadora.</t>
  </si>
  <si>
    <t>Sistemas operativos compatibles: Windows 7, Windows 8, Windows 10.</t>
  </si>
  <si>
    <t>Pantalla de 21.5" con mimimo 1920 x 1080 píxeles (ajustable cumplimiento de ergonimia y de salud ocupacional + Cable DP/HDMI)</t>
  </si>
  <si>
    <t>Intel Xeon E3-1270 v6 (3.8 GHz Frecuencia base, a 4.2 GHz con tecnologia Turbo Boost, 8 MB cache, 4 cores) o Equivalente.</t>
  </si>
  <si>
    <t>Miinimo Procesador Intel® Core ™ i3-8300 de octava generación o equivalente</t>
  </si>
  <si>
    <t>Memoria 8 GB (1 x 8 GB) DDR4-2666</t>
  </si>
  <si>
    <t>Disco Duro:500 GB 7200 RPM SATA 2.5</t>
  </si>
  <si>
    <t>Tarjeta de red inalámbrica Dual Band PCI o miniPCIe interna sin antenas externas, protocolo 802.11 b/g/n y soporte de Bluetooth 5.0, debe incluir tecnologia MIMO 2X2.</t>
  </si>
  <si>
    <t xml:space="preserve">Tarjeta inalambrica: Intel Wireless- con tecnologia MIMO 2x2 </t>
  </si>
  <si>
    <t>Puertos de entrada HDMI 2.0, DISPLAYPORT, puertos USB de 3.0</t>
  </si>
  <si>
    <t>Normativa ambiental: ENERGY STAR 6.</t>
  </si>
  <si>
    <t>Computador Mini PC Tipo 4</t>
  </si>
  <si>
    <t>Minimo Procesador Intel Core I7 Sexta Generación o Equivalente</t>
  </si>
  <si>
    <t>Memoria Ram de 16 GB</t>
  </si>
  <si>
    <t>Minimo Tarjeta Grafica Dedica con Memoria de 2GB de GPU</t>
  </si>
  <si>
    <t>1 Disco Duro SSD de minimo 128GB para el Sistema Operativo</t>
  </si>
  <si>
    <t xml:space="preserve">1 Disco Duro HDD de 1TB </t>
  </si>
  <si>
    <t>Minimo Pantalla LED 1920 X 1080 de 15,6" Mate</t>
  </si>
  <si>
    <t>Batería ión litio de 6 Celdas</t>
  </si>
  <si>
    <t>Salida de Video HDMI</t>
  </si>
  <si>
    <t>Peso entre 2.2kg a 2.4Kg</t>
  </si>
  <si>
    <t>Minimo 3 conexiones USB y una ranura SD</t>
  </si>
  <si>
    <t>Minimo 16GB Instalado / 32 GB (Máximo) - DDR4 -2666 con capacidad de crecimiento . Con memoria Cahe minimo 6MB.</t>
  </si>
  <si>
    <t>Minimo 16GB Instalado / 32 GB (Máximo) - DDR4 - 2666 Con memoria Cache minimo 6MB.</t>
  </si>
  <si>
    <t>Minimo Core i5 de 8 Generación  de 3.4 GHZ</t>
  </si>
  <si>
    <t>Impresora - Tipo 3 -Marcacion de Muestras</t>
  </si>
  <si>
    <t xml:space="preserve">Microsoft Windows 10 Professional de 64 bits versión Ingles, debidamente licenciado disponible en el mercado. Licenciamiento OEM. </t>
  </si>
  <si>
    <t>Microsoft Windows 10 Profesional de 64 bits, debidamente licenciado disponible en el mercado. Licenciamiento OEM.</t>
  </si>
  <si>
    <t>Minimo Microsoft Windows 10 Profesional de 64 bits, debidamente licenciado disponible en el mercado. Licenciamiento OEM.</t>
  </si>
  <si>
    <t>Conectividad</t>
  </si>
  <si>
    <t>Servicios de red LAN Voz y datos.</t>
  </si>
  <si>
    <t>GESTIÓN DE SERVICIOS DE REDES DE VOZ, DATOS Y CONECTIVIDAD</t>
  </si>
  <si>
    <t>Registre#folio donde se encuentra el detalle de servicio ofertado</t>
  </si>
  <si>
    <t xml:space="preserve">Computador Tipo 4  Mini PC </t>
  </si>
  <si>
    <t>Computadores Portátiles  - Tipo 1</t>
  </si>
  <si>
    <t>SEGURIDAD REDES</t>
  </si>
  <si>
    <t>SEGURIDAD ENDPOINT</t>
  </si>
  <si>
    <t>SEGURIDAD CRIPTOGRAFICA</t>
  </si>
  <si>
    <t>4.2.2.</t>
  </si>
  <si>
    <t>SEGURIDAD DE SERVICIOS DE CORREO ELECTRONICO</t>
  </si>
  <si>
    <t>Puerto de video  HDMI - Display Port.</t>
  </si>
  <si>
    <t>Cámara Web integrada de 720p de alta definición y Micrófono integrado con dos (2) altavoces internos de 2 W. (Conector de 3,5 mm independiente o en combo).</t>
  </si>
  <si>
    <t>Micrófono integrado con dos (2) altavoces internos de 2 W. (Conector de 3,5 mm independiente o en combo).</t>
  </si>
  <si>
    <t>Pantalla tactil retroiluminada de 23.8" como minimo 1920 x 1080 píxeles con ergonomia de acuerdo a la recomendaciones de salud ocupacional.</t>
  </si>
  <si>
    <t>Disco Duro 1TB  - 7200 rpm.</t>
  </si>
  <si>
    <t>Garantía durante la duracion del contrato.</t>
  </si>
  <si>
    <t>Maletín y Guaya de seguridad.</t>
  </si>
  <si>
    <t>Conector Guaya de seguridad.</t>
  </si>
  <si>
    <t>Seguridad con chip TPM discreto (Trusted Platform Module), Versión 2.0 o superior.</t>
  </si>
  <si>
    <t>Confirme características ofertadas del servicio</t>
  </si>
  <si>
    <t>Mantenimiento preventivo</t>
  </si>
  <si>
    <t>Mantenimiento correctivo</t>
  </si>
  <si>
    <t>Servicios de Impresión</t>
  </si>
  <si>
    <t>Computador Escritorio  Tipo 1 AIO</t>
  </si>
  <si>
    <t>ANEXO TECNICO</t>
  </si>
  <si>
    <t>ESPECIFICACIONES MÍNIMAS REQUERIDAS</t>
  </si>
  <si>
    <t>LICENCIAMIENTO</t>
  </si>
  <si>
    <t>SERVICIOS DE SEGURIDAD INFORMATICA</t>
  </si>
  <si>
    <t>Herramienta de Backup</t>
  </si>
  <si>
    <t>Servicio de appliance de Seguridad (Firewall de nueva generación /Control de aplicaciones/ IPS/ DDoS)</t>
  </si>
  <si>
    <t>Servicio de Analítica de eventos y detección de amenazas de seguridad</t>
  </si>
  <si>
    <t>Servicio de Protección de Correo Electrónico (VM ANTISPAM)</t>
  </si>
  <si>
    <t>Servicios de Data Loss Prenvention - DLP</t>
  </si>
  <si>
    <t>Servicios de seguridad Criptografica CASERVER</t>
  </si>
  <si>
    <t>EMR-124</t>
  </si>
  <si>
    <t>EMR-125</t>
  </si>
  <si>
    <t>EMR-211</t>
  </si>
  <si>
    <t>EMR-212</t>
  </si>
  <si>
    <t>EMR-213</t>
  </si>
  <si>
    <t>EMR-214</t>
  </si>
  <si>
    <t>EMR-216</t>
  </si>
  <si>
    <t>EMR-217</t>
  </si>
  <si>
    <t>EMR-411</t>
  </si>
  <si>
    <t>EMR-412</t>
  </si>
  <si>
    <t>EMR-413</t>
  </si>
  <si>
    <t>EMR-414</t>
  </si>
  <si>
    <t>EMR-415</t>
  </si>
  <si>
    <t>EMR-416</t>
  </si>
  <si>
    <t>EMR-417</t>
  </si>
  <si>
    <t>EMR-418</t>
  </si>
  <si>
    <t>EMR-419</t>
  </si>
  <si>
    <t>EMR-420</t>
  </si>
  <si>
    <t>EMR-421</t>
  </si>
  <si>
    <t>EMR-424</t>
  </si>
  <si>
    <t>EMR-425</t>
  </si>
  <si>
    <t>4.2.2.1.</t>
  </si>
  <si>
    <t>4.2.2.2.</t>
  </si>
  <si>
    <t>6.1.2.</t>
  </si>
  <si>
    <t>6.2.</t>
  </si>
  <si>
    <t>6.1.2.1.</t>
  </si>
  <si>
    <t>Virtualización servidores</t>
  </si>
  <si>
    <t xml:space="preserve">Servicios de seguridad Endpoint </t>
  </si>
  <si>
    <t>ANEXO EXPERIENCIA</t>
  </si>
  <si>
    <t>ANEXO TALENTO HUMANO</t>
  </si>
  <si>
    <t>Servicios virtualizados</t>
  </si>
  <si>
    <t>SERVICIOS WINDOWS/LINUXSERVICIOS  OUTSOURCING EN INFRAESTRUCUTURA</t>
  </si>
  <si>
    <t>Cumple o No cumple</t>
  </si>
  <si>
    <t>Monitoreo de red y disponibilidad</t>
  </si>
  <si>
    <t>EMR-616</t>
  </si>
  <si>
    <t>Data Loss Prenvention - DLP</t>
  </si>
  <si>
    <t>ESPEFICICACIONES MÍNIMAS REQUERIDAS</t>
  </si>
  <si>
    <t>EMR-221</t>
  </si>
  <si>
    <t xml:space="preserve">SERVICIOS DE IMPRESIÓN </t>
  </si>
  <si>
    <t>SERVICIOS DE DIRECTORIO ACTIVO Y DOMINIO</t>
  </si>
  <si>
    <t>SERVICIOS DE REDES DE VOZ, DATOS Y CONECTIVIDAD</t>
  </si>
  <si>
    <t>SERVICIOS INFRAESTRUCUTURA</t>
  </si>
  <si>
    <t>SERVICIOS DE INFRAESTRUCTURA Y SEGURIDAD</t>
  </si>
  <si>
    <t>HERRAMIENTAS MESA DE AYUDA</t>
  </si>
  <si>
    <t>Hardware y Software Herramienta de Gestion de Mesa de ayuda e Inventario.</t>
  </si>
  <si>
    <t>1.2.1</t>
  </si>
  <si>
    <t>1.2.2</t>
  </si>
  <si>
    <t>2.1.3.</t>
  </si>
  <si>
    <t>2.1.4.</t>
  </si>
  <si>
    <t>2.2.1.</t>
  </si>
  <si>
    <t>2.2.2</t>
  </si>
  <si>
    <t>2.4.1.</t>
  </si>
  <si>
    <t>4.1.2.</t>
  </si>
  <si>
    <t>4.1.2.1.</t>
  </si>
  <si>
    <t>4.1.3.</t>
  </si>
  <si>
    <t>4.1.3.1.</t>
  </si>
  <si>
    <t>4.1.3.2.</t>
  </si>
  <si>
    <t>4.2.1.2.</t>
  </si>
  <si>
    <t>4.2.1.3.</t>
  </si>
  <si>
    <t>4.2.3.</t>
  </si>
  <si>
    <t>4.2.3.1.</t>
  </si>
  <si>
    <t>4.2.4.</t>
  </si>
  <si>
    <t>4.2.4.1.</t>
  </si>
  <si>
    <t>4.3.1.</t>
  </si>
  <si>
    <t>4.1.4.</t>
  </si>
  <si>
    <t>4.1.4.1.</t>
  </si>
  <si>
    <t>4.2.5.</t>
  </si>
  <si>
    <t>4.2.5.1.</t>
  </si>
  <si>
    <t>SERVICIOS DE BACKUP</t>
  </si>
  <si>
    <t>4.3</t>
  </si>
  <si>
    <t>SERVICIOS DE MESA DE AYUDA</t>
  </si>
  <si>
    <t>EMR-431</t>
  </si>
  <si>
    <t>EMR-432</t>
  </si>
  <si>
    <t>4.3.2.</t>
  </si>
  <si>
    <t>Certificaciones</t>
  </si>
  <si>
    <t>Conocimientos relacionados</t>
  </si>
  <si>
    <t>Rol a desempeñar</t>
  </si>
  <si>
    <t>SOFTWARE DE VIRTUALIZACIÓN</t>
  </si>
  <si>
    <t>Servicio de Antivirus con consola de administración Centralizada</t>
  </si>
  <si>
    <t>Descripción del servicio; ver Anexo Tecnico 3, numeral 3.1.1.</t>
  </si>
  <si>
    <t>Descripción del servicio; ver Anexo Tecnico 3, numeral 3.1.5.</t>
  </si>
  <si>
    <t xml:space="preserve">Descripción del servicio; ver Anexo Tecnico 3, numeral 3.1.8. </t>
  </si>
  <si>
    <t>Descripción del servicio; ver Anexo Tecnico 3, numeral 3.1.6.</t>
  </si>
  <si>
    <t xml:space="preserve">Descripción del servicio; ver Anexo Tecnico 3, numeral 3.1.7.4.1 y pestaña Lincenciamiento del archivo CostosInvitacionPublica_Outsourcing.xlsx </t>
  </si>
  <si>
    <t xml:space="preserve">Descripción del servicio; ver Anexo_Tecnico.docx, numeral 3.1.7.1. y pestaña Licenciamiento del archivo CostosInvitacionPublica_Outsourcing.xlsx </t>
  </si>
  <si>
    <t xml:space="preserve">Descripción del servicio; ver Anexo Tecnico 3, numeral 3.1.7.2. Licenciamiento del archivo CostosInvitacionPublica_Outsourcing.xlsx </t>
  </si>
  <si>
    <t>Descripción del servicio; ver Anexo Tecnico 3, numeral 3.1.6.10.</t>
  </si>
  <si>
    <t xml:space="preserve">Descripción del servicio; ver Anexo Tecnico 3, numeral 3.1.7.4.2.1. y pestaña Lincenciamiento del archivo CostosInvitacionPublica_Outsourcing.xlsx </t>
  </si>
  <si>
    <t>Descripción del servicio; ver Anexo Tecnico 3, numeral 3.1.7.5. y pestaña Lincenciamiento del archivo CostosInvitacionPublica_Outsourcing.xlsx</t>
  </si>
  <si>
    <t xml:space="preserve">Descripción del servicio; ver Anexo Tecnico 3, numeral 3.1.7.3. y pestaña Lincenciamiento del archivo CostosInvitacionPublica_Outsourcing.xlsx </t>
  </si>
  <si>
    <t>Descripción del servicio; ver Anexo Tecnico 3, numeral 3.1.10.1.</t>
  </si>
  <si>
    <t>Descripción del servicio; ver Anexo Tecnico 3, numeral 3.1.10.2.</t>
  </si>
  <si>
    <t>Hardware y software Servicios de Directorio: DNS - Active Directory - Dominio - DHCP - WSUS y Servicios asociados a la red</t>
  </si>
  <si>
    <t>EMR-423</t>
  </si>
  <si>
    <t>HW Seguridad Endpoint</t>
  </si>
  <si>
    <t>Servidor / VM, para instalación de plataforma de seguridad endpoint.</t>
  </si>
  <si>
    <t>Nombre de la Hoja</t>
  </si>
  <si>
    <t>Descripción</t>
  </si>
  <si>
    <t>Diligenciar por parte del oferente</t>
  </si>
  <si>
    <t xml:space="preserve">EMR </t>
  </si>
  <si>
    <t>SI</t>
  </si>
  <si>
    <t xml:space="preserve">Experiencia del proponente </t>
  </si>
  <si>
    <t>Talento Humano</t>
  </si>
  <si>
    <t>Incluye licenciamiento</t>
  </si>
  <si>
    <t>Confirme características ofertadas en cada lín</t>
  </si>
  <si>
    <t>EMR - 219</t>
  </si>
  <si>
    <t>Sistema de Almacenamiento</t>
  </si>
  <si>
    <t>SOFTWARE SISTEMA OPERATIVO</t>
  </si>
  <si>
    <t xml:space="preserve">Sistema Operativo </t>
  </si>
  <si>
    <t>Confirme características y Dispositivos ofertados para el servicio</t>
  </si>
  <si>
    <t>Instalación y Configuracion de Hardware y Software</t>
  </si>
  <si>
    <t>Instalacion Fisica Equipo y Software</t>
  </si>
  <si>
    <t>Instalación Equipos y Sfotware</t>
  </si>
  <si>
    <t>Servicios de Instalación y Configuración</t>
  </si>
  <si>
    <t>CORREO ELECTRONICO:</t>
  </si>
  <si>
    <t>Este profesional debe contar con experiencia minima de dos años en instalaciones de infraestructura objeto de invitación.</t>
  </si>
  <si>
    <t>Servidores Generación 10 o superior, con caracteriticas Tecnicas especificadas de acuerdo al Anexo tecnico No. 3 "Especificaciones Técnicas de la Invitación"  Item No.1</t>
  </si>
  <si>
    <t>Sistema de Almacenamiento Externo SFF G3 o superior - Dual Controladora con las especificaciones tecnicas descritas en el Anexo tecnico No. 3  "Especificaciones Técnicas de la Invitación"  Item No.2</t>
  </si>
  <si>
    <t>Proveer los dispositivos necesarios para que la solución ofertada cumpla con el objeto de la invitación. De acuerdo a las especificaciones tecnicas descritas en el Anexo tecnico No. 3 "Especificaciones Técnicas Conectividad Solución" Item No.4</t>
  </si>
  <si>
    <t>Windows Server 2016 Data Center. requerimientos de acuerdo al Anexo tecnico No. 3 "Especificaciones Técnicas de la Invitación"  Item No.3,2</t>
  </si>
  <si>
    <t>Herramienta de Backup que cumpla con los requerimientos de acuerdo al Anexo tecnico No. 3 "Especificaciones Técnicas de la Invitación"  Item No.3,3</t>
  </si>
  <si>
    <t>El proveedor debera realizar el 100% de los procedimientos necesarios, para la buena funcionalidad de la infraestructura de acuerdo al Anexo No. 3 Item No. # 5</t>
  </si>
  <si>
    <t>registre # folios en la oferta que explican este contenido</t>
  </si>
  <si>
    <t>El contratista deberá acatar las recomendaciones de los supervisores designados por la Dirección General del Instituto.</t>
  </si>
  <si>
    <t>Al terminar el contrato, contribuir a la liquidación del mismo.</t>
  </si>
  <si>
    <t>Gestionar y dar cumplimiento a las garantías pactadas de los productos y servicios ofrecidos.</t>
  </si>
  <si>
    <t>OBLIGACIONES ESPECIFICAS EXIGIBLES.</t>
  </si>
  <si>
    <t>OBLIGACIONES ESPECIFICAS</t>
  </si>
  <si>
    <t>NO CUMPLE</t>
  </si>
  <si>
    <t>CUMPLE</t>
  </si>
  <si>
    <t xml:space="preserve">ITEM </t>
  </si>
  <si>
    <t>CALIFICACIÓN FUNCIONAL</t>
  </si>
  <si>
    <t>REQUISITOS TECNICOS GENERALES</t>
  </si>
  <si>
    <t xml:space="preserve">CONVOCATORIA PÚBLICA No xx-2019 </t>
  </si>
  <si>
    <t>ANEXO REQUISITOS TECNICOS GENERALES</t>
  </si>
  <si>
    <t>Herramienta de Virtualizacion Vmware Essetials Plus ESXI Last Version Release,  requerimientos de acuerdo al Anexo tecnico No. 3 "Especificaciones Técnicas de la Invitación"  Item No.3,1</t>
  </si>
  <si>
    <t>EMR- No.</t>
  </si>
  <si>
    <t>El contratista deberá entregar el 100% de la documentacion tecnica correspondiente.</t>
  </si>
  <si>
    <t>LICENCIAMIENTO.</t>
  </si>
  <si>
    <t>SERVICIOS CONEXOS.</t>
  </si>
  <si>
    <t>Presentar, dentro de los siete (7) días siguientes al inicio del contrato, el plan de trabajo detallando las etapas, cronograma de actividades y tiempos adecuados para la ejecución del contrato, este plan estará sujeto a la aprobación por parte del supervisor del contrato.</t>
  </si>
  <si>
    <t>El cronograma acordado podrá incluir labores nocturnas y de fin de semana por parte del contratista con el fin de reducir la afectación de la operación y cumplir el cronograma.</t>
  </si>
  <si>
    <t>El contratista debe garantizar que su personal contará con la dotación de elementos de protección personal que las normas de seguridad industrial obligan para el desempeño de sus labores.</t>
  </si>
  <si>
    <t>El contratista tendrá la obligación de reparar cualquier daño que ocurra en el lugar de ejecución del contrato por causas imputables al mismo o a cualquiera de sus empleados.</t>
  </si>
  <si>
    <t>1.0</t>
  </si>
  <si>
    <t>2.0</t>
  </si>
  <si>
    <t>3.0</t>
  </si>
  <si>
    <t>RTG</t>
  </si>
  <si>
    <t>Requisitos Tecnicos Generales</t>
  </si>
  <si>
    <t>BODEGA O REPOSITORIO DE DATOS</t>
  </si>
  <si>
    <t>ARQUITECTURA</t>
  </si>
  <si>
    <t>El INC, cuenta con la arquitectura e infraestructura necesaria para la implementación de los nuevos modelos a desarrollar. El contratista deberá garantizar que su desarrollo es compatible 100% con QLIK Sense.</t>
  </si>
  <si>
    <t>El INC, cuenta con el licenciamiento necesario para el desarrollo de los nuevos modelos a implementar. El contratista deberá garantizar que su desarrollo es en el producto QLIK Sense.</t>
  </si>
  <si>
    <t>SERVICIO DE CONSULTORIA ESPECIALIZADA</t>
  </si>
  <si>
    <t>El implementador posee por lo menos 5 años  en el mercado.</t>
  </si>
  <si>
    <t>El equipo de consultoría cuenta con certficados como desarrolladores QLIK SENSE.</t>
  </si>
  <si>
    <t>El implementador dispone de gerente de proyecto con certificación PMP o especialización en gerencia de proyectos.</t>
  </si>
  <si>
    <t>El equipo de desarrollo cuenta con disponibilidad para ejecución del proyecto con consultoria en sitio.</t>
  </si>
  <si>
    <t xml:space="preserve">El implementador esta avalado por el fabricante del producto QLIK SENSE. </t>
  </si>
  <si>
    <t>DESARROLLOS SIAI - FASE II</t>
  </si>
  <si>
    <t>La bodega o repositorio de datos debe estar integrada en el stream ETLINC, desarrollado en SIAI-Fase I, y deberá contener los ETLs o Apps de extracción, transformación, hechos o comunes; necesarias para cada uno de los nuevos modelos a implementar el INC.</t>
  </si>
  <si>
    <t>La bodega o repositorio de datos debe estar integrada en el directorio INCBI, desarrollado en SIAI-Fase I, y deberá contener los QVDs de extracción y transformación; necesarias para cada uno de los nuevos modelos a implementar el INC.</t>
  </si>
  <si>
    <t>MODELOS O APPS DE VISUALIZACIÓN</t>
  </si>
  <si>
    <t>MODELOS O APPS DE REPORTEO</t>
  </si>
  <si>
    <t>El implementador posee línea de soporte de producto - Especificar Niveles  de Servicio.</t>
  </si>
  <si>
    <t>El implementador dispone de personal certificado en la herramienta para soporte del producto.</t>
  </si>
  <si>
    <t>El implementador debe cumplir con los perfiles requeridos descritos en la hoja Talento Humano documento anexo Tecnico SIAI.xls</t>
  </si>
  <si>
    <t>El implementador deberá garantizar el cumplimiento de las Especificaciones Técnicas (EMR) y servicios descritos en la hoja (EMR).</t>
  </si>
  <si>
    <t>El contratista debera cumplir con el 100% de las especificaciones y condiciones del anexo tecnico .</t>
  </si>
  <si>
    <t>Garantizar una entrega oportuna del servicio y/o producto contratado.</t>
  </si>
  <si>
    <t>El servicio debe ser prestado y ejecutado por personal profesional y técnico calificado y con experiencia previa en la labor a desempeñar en el INC. Las hojas de vida y los certificados del personal que estará en sitio deberán acompañar la oferta. El INC se reserva el derecho de verificar la autenticidad de la información suministrada.</t>
  </si>
  <si>
    <t>Profesional graduado en Ingeniería de Sistemas, Ingeniería Electrónica o afin.</t>
  </si>
  <si>
    <t>Debe contar con conocimientos como consultor y desarrollador QLIK SENSE de proyectos realcionados con el objeto de la invitación.</t>
  </si>
  <si>
    <t>Debe contar con conocimientos como gerente de proyectos realcionados con el objeto de la invitación.</t>
  </si>
  <si>
    <t xml:space="preserve">Este profesional deberá hacer el entendimiento de los requerimientos, desarrollo de ETLs y desarrollo de apps de visaulización y reporteo de uno de los modelos requeridos por el INC. </t>
  </si>
  <si>
    <t>Este profesional sera el responsable del cumplimiento a cabalidad del cronograma detallado del proyecto objeto de la invitación.</t>
  </si>
  <si>
    <t>ARCHIVO EXCEL TECNICOS INVITACION PUBLICA</t>
  </si>
  <si>
    <t>ANEXO COSTOS PRODUCTOS Y SERVICIOS</t>
  </si>
  <si>
    <t>EMR-##</t>
  </si>
  <si>
    <t>DESCRIPCIÓN</t>
  </si>
  <si>
    <t>COSTOS 
Contrato</t>
  </si>
  <si>
    <t>Vr. Unitario</t>
  </si>
  <si>
    <t xml:space="preserve">IVA
% </t>
  </si>
  <si>
    <t>IVA
Total</t>
  </si>
  <si>
    <t>Valor Total con IVA</t>
  </si>
  <si>
    <t>Pesos Colombianos, sin centavos</t>
  </si>
  <si>
    <t>EMR-01</t>
  </si>
  <si>
    <t>EMR-02</t>
  </si>
  <si>
    <t>EMR-03</t>
  </si>
  <si>
    <t>EMR-04</t>
  </si>
  <si>
    <t>EMR-05</t>
  </si>
  <si>
    <t>EMR-06</t>
  </si>
  <si>
    <t>EMR-07</t>
  </si>
  <si>
    <t>EMR-08</t>
  </si>
  <si>
    <t>Total</t>
  </si>
  <si>
    <t>Costos</t>
  </si>
  <si>
    <t>El implementador tiene experiencia de desarrollo QLIK SENSE en las versiones liberadas en el último año.</t>
  </si>
  <si>
    <t>Gerente de Proyecto con certificación PMP  o con especialización en gerencia de proyectos y con minimo 3 años de experiencia.</t>
  </si>
  <si>
    <t>Consultor certificado QLIK SENSE  con minimo 3 años de experiencia.</t>
  </si>
  <si>
    <t xml:space="preserve">Certificado como desarrollador  QLIK SENSE. </t>
  </si>
  <si>
    <t>Tres  (3) años o más años.</t>
  </si>
  <si>
    <t>Este profesional debe contar con experiencia certificada como consultor y desarrollador QLIK SENSE , de proyectos realcionados con el objeto de la invitación.</t>
  </si>
  <si>
    <t>ESPECIFICAR COMO CUMPLE E INDICAR # DE FOLIO SI APLICA</t>
  </si>
  <si>
    <t>Costo total de la oferta</t>
  </si>
  <si>
    <t xml:space="preserve">Evaluación del talento humano </t>
  </si>
  <si>
    <t>Cunple (SI/NO)</t>
  </si>
  <si>
    <t>OBSERVACIONES</t>
  </si>
  <si>
    <t>PMP  o con especialización en gerencia de proyectos</t>
  </si>
  <si>
    <t xml:space="preserve">Especificaciones Mínima requeridas </t>
  </si>
  <si>
    <t>Una vez finalizada consultoria, el contratista debe entregar en medio físico y magnético el informe final incluyendo toda la información tecnica de configuración.</t>
  </si>
  <si>
    <t>El contratista debera ofertar el mantenimiento y soporte sobre los modelos desarrollados  durante 6 meses a partir del recibo a satisfaccion.</t>
  </si>
  <si>
    <t>El contratista debera ofertar la garantia sobre los modelos desarrollados durante 6 meses.  A partir del recibo a satisfacción.</t>
  </si>
  <si>
    <t xml:space="preserve">Con la presentación de su propuesta, el Contratista entiende y acepta que el costo total propuesto es el valor máximo que pagará el INC durante la ejecución del contrato, como pago por el servicio suministrado, bajo las condiciones y cobertura de los mismos consignados en los Anexos </t>
  </si>
  <si>
    <t xml:space="preserve">Nota:  Uno de los consultores podrá asumir el rol de gerente de proyecto. Pero siempre se deberá contar con mínimo 3 consultores en sitio. </t>
  </si>
  <si>
    <t>Un (1) años o más años.</t>
  </si>
  <si>
    <r>
      <rPr>
        <b/>
        <sz val="8"/>
        <rFont val="Verdana"/>
        <family val="2"/>
      </rPr>
      <t>Modelo de Costos:</t>
    </r>
    <r>
      <rPr>
        <sz val="8"/>
        <rFont val="Verdana"/>
        <family val="2"/>
      </rPr>
      <t xml:space="preserve"> Debe estar integrado en el stream INC, desarrollado en SIAI-Fase I, y deberá contener máximo 10 hojas o tableros (Dashboards). Cada una con:
	Máximo 8 objetos por cada hoja.
	Máximo 50 medidas por modelo.</t>
    </r>
  </si>
  <si>
    <r>
      <rPr>
        <b/>
        <sz val="8"/>
        <rFont val="Verdana"/>
        <family val="2"/>
      </rPr>
      <t>Modelo de Talento Humano:</t>
    </r>
    <r>
      <rPr>
        <sz val="8"/>
        <rFont val="Verdana"/>
        <family val="2"/>
      </rPr>
      <t xml:space="preserve"> Debe estar integrado en el stream INC, desarrollado en SIAI-Fase I, y deberá contener máximo 10 hojas o tableros (Dashboards). Cada una con:
	Máximo 8 objetos por cada hoja.
	Máximo 35 medidas por modelo.</t>
    </r>
  </si>
  <si>
    <r>
      <rPr>
        <b/>
        <sz val="8"/>
        <rFont val="Verdana"/>
        <family val="2"/>
      </rPr>
      <t>Modelo de Cartera:</t>
    </r>
    <r>
      <rPr>
        <sz val="8"/>
        <rFont val="Verdana"/>
        <family val="2"/>
      </rPr>
      <t xml:space="preserve"> Debe estar integrado en el stream INC, desarrollado en SIAI-Fase I, y deberá contener máximo 10 hojas o tableros (Dashboards). Cada una con:
	Máximo 8 objetos por cada hoja.
	Máximo 35 medidas por modelo.</t>
    </r>
  </si>
  <si>
    <r>
      <rPr>
        <b/>
        <sz val="8"/>
        <rFont val="Verdana"/>
        <family val="2"/>
      </rPr>
      <t>Reporte de Costos</t>
    </r>
    <r>
      <rPr>
        <sz val="8"/>
        <rFont val="Verdana"/>
        <family val="2"/>
      </rPr>
      <t>: Debe estar integrado en el stream INC_Reportes, desarrollado en SIAI-Fase I, y deberá contener 5 hojas de reportes y cuya única fuente sea el modelo correspondiente, con distribución periódica a través de N-Printing.</t>
    </r>
  </si>
  <si>
    <r>
      <rPr>
        <b/>
        <sz val="8"/>
        <rFont val="Verdana"/>
        <family val="2"/>
      </rPr>
      <t>Reporte de Talento Humano</t>
    </r>
    <r>
      <rPr>
        <sz val="8"/>
        <rFont val="Verdana"/>
        <family val="2"/>
      </rPr>
      <t>: Debe estar integrado en el stream INC_Reportes, desarrollado en SIAI-Fase I, y deberá contener 5 hojas de reportes y cuya única fuente sea el modelo correspondiente, con distribución periódica a través de N-Printing.</t>
    </r>
  </si>
  <si>
    <r>
      <rPr>
        <b/>
        <sz val="8"/>
        <rFont val="Verdana"/>
        <family val="2"/>
      </rPr>
      <t>Reporte de Cartera</t>
    </r>
    <r>
      <rPr>
        <sz val="8"/>
        <rFont val="Verdana"/>
        <family val="2"/>
      </rPr>
      <t>: Debe estar integrado en el stream INC_Reportes, desarrollado en SIAI-Fase I, y deberá contener 5 hojas de reportes y cuya única fuente sea el modelo correspondiente, con distribución periódica a través de N-Printing.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</si>
</sst>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[$$-240A]\ * #,##0.00_ ;_ [$$-240A]\ * \-#,##0.00_ ;_ [$$-240A]\ * &quot;-&quot;??_ ;_ @_ "/>
    <numFmt numFmtId="167" formatCode="[$$-240A]\ #,##0"/>
    <numFmt numFmtId="168" formatCode="_ [$$-240A]\ * #,##0_ ;_ [$$-240A]\ * \-#,##0_ ;_ [$$-240A]\ * &quot;-&quot;??_ ;_ @_ 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10"/>
      <color indexed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u/>
      <sz val="10"/>
      <name val="Verdan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0"/>
      <name val="Verdana"/>
      <family val="2"/>
    </font>
    <font>
      <sz val="11"/>
      <name val="Calibri"/>
      <family val="2"/>
      <scheme val="minor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10"/>
      <color theme="0"/>
      <name val="Verdana"/>
      <family val="2"/>
    </font>
    <font>
      <b/>
      <sz val="11"/>
      <color rgb="FFFF0000"/>
      <name val="Verdana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rgb="FFFF0000"/>
      <name val="Verdana"/>
      <family val="2"/>
    </font>
    <font>
      <sz val="10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166" fontId="0" fillId="0" borderId="0"/>
    <xf numFmtId="166" fontId="1" fillId="0" borderId="0"/>
    <xf numFmtId="166" fontId="1" fillId="0" borderId="0" applyFont="0" applyFill="0" applyBorder="0" applyAlignment="0" applyProtection="0"/>
    <xf numFmtId="166" fontId="1" fillId="0" borderId="0"/>
    <xf numFmtId="166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27" fillId="15" borderId="0" applyNumberFormat="0" applyBorder="0" applyAlignment="0" applyProtection="0"/>
    <xf numFmtId="0" fontId="28" fillId="16" borderId="76" applyNumberFormat="0" applyAlignment="0" applyProtection="0"/>
    <xf numFmtId="0" fontId="12" fillId="17" borderId="0" applyNumberFormat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556">
    <xf numFmtId="166" fontId="0" fillId="0" borderId="0" xfId="0"/>
    <xf numFmtId="166" fontId="8" fillId="3" borderId="0" xfId="0" applyFont="1" applyFill="1" applyAlignment="1" applyProtection="1">
      <alignment horizontal="left" vertical="center" wrapText="1"/>
    </xf>
    <xf numFmtId="166" fontId="2" fillId="7" borderId="25" xfId="0" applyFont="1" applyFill="1" applyBorder="1" applyAlignment="1" applyProtection="1">
      <alignment horizontal="left" vertical="center" wrapText="1"/>
      <protection locked="0"/>
    </xf>
    <xf numFmtId="166" fontId="2" fillId="7" borderId="13" xfId="0" applyFont="1" applyFill="1" applyBorder="1" applyAlignment="1" applyProtection="1">
      <alignment horizontal="left" vertical="center" wrapText="1"/>
      <protection locked="0"/>
    </xf>
    <xf numFmtId="166" fontId="2" fillId="3" borderId="0" xfId="1" applyFont="1" applyFill="1" applyAlignment="1" applyProtection="1">
      <alignment horizontal="left" vertical="center" wrapText="1"/>
    </xf>
    <xf numFmtId="166" fontId="2" fillId="7" borderId="29" xfId="0" applyFont="1" applyFill="1" applyBorder="1" applyAlignment="1" applyProtection="1">
      <alignment horizontal="left" vertical="center" wrapText="1"/>
      <protection locked="0"/>
    </xf>
    <xf numFmtId="166" fontId="8" fillId="3" borderId="0" xfId="0" applyFont="1" applyFill="1" applyAlignment="1" applyProtection="1">
      <alignment horizontal="center" vertical="center" wrapText="1"/>
    </xf>
    <xf numFmtId="0" fontId="8" fillId="3" borderId="0" xfId="0" applyNumberFormat="1" applyFont="1" applyFill="1" applyAlignment="1" applyProtection="1">
      <alignment horizontal="center" vertical="center" wrapText="1"/>
    </xf>
    <xf numFmtId="49" fontId="8" fillId="6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6" xfId="0" applyNumberFormat="1" applyFont="1" applyFill="1" applyBorder="1" applyAlignment="1" applyProtection="1">
      <alignment horizontal="center" vertical="center" wrapText="1"/>
      <protection locked="0"/>
    </xf>
    <xf numFmtId="167" fontId="8" fillId="3" borderId="0" xfId="0" applyNumberFormat="1" applyFont="1" applyFill="1" applyProtection="1"/>
    <xf numFmtId="166" fontId="8" fillId="3" borderId="0" xfId="0" applyFont="1" applyFill="1" applyProtection="1"/>
    <xf numFmtId="167" fontId="8" fillId="3" borderId="0" xfId="0" applyNumberFormat="1" applyFont="1" applyFill="1" applyAlignment="1" applyProtection="1">
      <alignment horizontal="center" vertical="center" wrapText="1"/>
    </xf>
    <xf numFmtId="1" fontId="7" fillId="7" borderId="25" xfId="0" applyNumberFormat="1" applyFont="1" applyFill="1" applyBorder="1" applyAlignment="1" applyProtection="1">
      <alignment horizontal="center" vertical="center" wrapText="1"/>
      <protection locked="0"/>
    </xf>
    <xf numFmtId="167" fontId="2" fillId="3" borderId="0" xfId="0" applyNumberFormat="1" applyFont="1" applyFill="1" applyProtection="1"/>
    <xf numFmtId="166" fontId="2" fillId="3" borderId="0" xfId="0" applyFont="1" applyFill="1" applyProtection="1"/>
    <xf numFmtId="0" fontId="8" fillId="3" borderId="0" xfId="0" applyNumberFormat="1" applyFont="1" applyFill="1" applyProtection="1"/>
    <xf numFmtId="1" fontId="2" fillId="6" borderId="27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Border="1" applyAlignment="1" applyProtection="1">
      <alignment horizontal="center" vertical="center" wrapText="1"/>
    </xf>
    <xf numFmtId="166" fontId="2" fillId="7" borderId="25" xfId="0" applyFont="1" applyFill="1" applyBorder="1" applyAlignment="1" applyProtection="1">
      <alignment vertical="center" wrapText="1"/>
      <protection locked="0"/>
    </xf>
    <xf numFmtId="166" fontId="2" fillId="7" borderId="64" xfId="0" applyFont="1" applyFill="1" applyBorder="1" applyAlignment="1" applyProtection="1">
      <alignment horizontal="left" vertical="center" wrapText="1"/>
      <protection locked="0"/>
    </xf>
    <xf numFmtId="166" fontId="4" fillId="5" borderId="51" xfId="0" applyFont="1" applyFill="1" applyBorder="1" applyAlignment="1" applyProtection="1">
      <alignment horizontal="left" vertical="center" wrapText="1"/>
    </xf>
    <xf numFmtId="0" fontId="4" fillId="5" borderId="47" xfId="0" applyNumberFormat="1" applyFont="1" applyFill="1" applyBorder="1" applyAlignment="1" applyProtection="1">
      <alignment horizontal="center" vertical="center" wrapText="1"/>
    </xf>
    <xf numFmtId="1" fontId="2" fillId="0" borderId="27" xfId="0" applyNumberFormat="1" applyFont="1" applyFill="1" applyBorder="1" applyAlignment="1" applyProtection="1">
      <alignment horizontal="center" vertical="center" wrapText="1"/>
    </xf>
    <xf numFmtId="166" fontId="8" fillId="0" borderId="0" xfId="0" applyFont="1" applyFill="1" applyAlignment="1" applyProtection="1">
      <alignment horizontal="left" vertical="center" wrapText="1"/>
    </xf>
    <xf numFmtId="166" fontId="2" fillId="7" borderId="20" xfId="0" applyFont="1" applyFill="1" applyBorder="1" applyAlignment="1" applyProtection="1">
      <alignment horizontal="left" vertical="center" wrapText="1"/>
      <protection locked="0"/>
    </xf>
    <xf numFmtId="0" fontId="4" fillId="5" borderId="52" xfId="0" applyNumberFormat="1" applyFont="1" applyFill="1" applyBorder="1" applyAlignment="1" applyProtection="1">
      <alignment horizontal="center" vertical="center" wrapText="1"/>
    </xf>
    <xf numFmtId="166" fontId="2" fillId="7" borderId="20" xfId="0" applyFont="1" applyFill="1" applyBorder="1" applyAlignment="1" applyProtection="1">
      <alignment vertical="center" wrapText="1"/>
      <protection locked="0"/>
    </xf>
    <xf numFmtId="166" fontId="2" fillId="7" borderId="29" xfId="0" applyFont="1" applyFill="1" applyBorder="1" applyAlignment="1" applyProtection="1">
      <alignment vertical="center" wrapText="1"/>
      <protection locked="0"/>
    </xf>
    <xf numFmtId="166" fontId="4" fillId="5" borderId="51" xfId="1" applyFont="1" applyFill="1" applyBorder="1" applyAlignment="1" applyProtection="1">
      <alignment horizontal="left" vertical="center" wrapText="1"/>
    </xf>
    <xf numFmtId="0" fontId="4" fillId="5" borderId="47" xfId="1" applyNumberFormat="1" applyFont="1" applyFill="1" applyBorder="1" applyAlignment="1" applyProtection="1">
      <alignment horizontal="center" vertical="center" wrapText="1"/>
    </xf>
    <xf numFmtId="166" fontId="8" fillId="3" borderId="25" xfId="0" applyFont="1" applyFill="1" applyBorder="1" applyAlignment="1" applyProtection="1">
      <alignment horizontal="left" vertical="center" wrapText="1"/>
    </xf>
    <xf numFmtId="166" fontId="4" fillId="5" borderId="66" xfId="0" applyFont="1" applyFill="1" applyBorder="1" applyAlignment="1" applyProtection="1">
      <alignment horizontal="left" vertical="center" wrapText="1"/>
    </xf>
    <xf numFmtId="1" fontId="2" fillId="6" borderId="17" xfId="0" applyNumberFormat="1" applyFont="1" applyFill="1" applyBorder="1" applyAlignment="1" applyProtection="1">
      <alignment horizontal="center" vertical="center" wrapText="1"/>
    </xf>
    <xf numFmtId="166" fontId="0" fillId="0" borderId="0" xfId="0"/>
    <xf numFmtId="166" fontId="17" fillId="6" borderId="0" xfId="0" applyFont="1" applyFill="1" applyProtection="1">
      <protection locked="0"/>
    </xf>
    <xf numFmtId="166" fontId="2" fillId="7" borderId="5" xfId="0" applyFont="1" applyFill="1" applyBorder="1" applyAlignment="1" applyProtection="1">
      <alignment horizontal="center" vertical="center" wrapText="1"/>
      <protection locked="0"/>
    </xf>
    <xf numFmtId="166" fontId="2" fillId="7" borderId="37" xfId="0" applyFont="1" applyFill="1" applyBorder="1" applyAlignment="1" applyProtection="1">
      <alignment horizontal="center" vertical="center" wrapText="1"/>
      <protection locked="0"/>
    </xf>
    <xf numFmtId="166" fontId="2" fillId="7" borderId="0" xfId="0" applyFont="1" applyFill="1" applyBorder="1" applyAlignment="1" applyProtection="1">
      <alignment horizontal="center" vertical="center" wrapText="1"/>
      <protection locked="0"/>
    </xf>
    <xf numFmtId="1" fontId="2" fillId="0" borderId="27" xfId="0" applyNumberFormat="1" applyFont="1" applyBorder="1" applyAlignment="1" applyProtection="1">
      <alignment horizontal="center" vertical="center" wrapText="1"/>
    </xf>
    <xf numFmtId="166" fontId="20" fillId="9" borderId="51" xfId="0" applyFont="1" applyFill="1" applyBorder="1" applyAlignment="1" applyProtection="1">
      <alignment horizontal="left" vertical="center" wrapText="1"/>
    </xf>
    <xf numFmtId="166" fontId="18" fillId="9" borderId="51" xfId="0" applyFont="1" applyFill="1" applyBorder="1" applyAlignment="1" applyProtection="1">
      <alignment horizontal="left" vertical="center" wrapText="1"/>
    </xf>
    <xf numFmtId="0" fontId="18" fillId="9" borderId="47" xfId="0" applyNumberFormat="1" applyFont="1" applyFill="1" applyBorder="1" applyAlignment="1" applyProtection="1">
      <alignment horizontal="center" vertical="center" wrapText="1"/>
    </xf>
    <xf numFmtId="166" fontId="21" fillId="9" borderId="46" xfId="0" applyFont="1" applyFill="1" applyBorder="1" applyAlignment="1" applyProtection="1">
      <alignment horizontal="center" vertical="center" wrapText="1"/>
    </xf>
    <xf numFmtId="166" fontId="21" fillId="9" borderId="47" xfId="0" applyFont="1" applyFill="1" applyBorder="1" applyAlignment="1" applyProtection="1">
      <alignment horizontal="center" vertical="center" wrapText="1"/>
    </xf>
    <xf numFmtId="0" fontId="6" fillId="8" borderId="47" xfId="1" applyNumberFormat="1" applyFont="1" applyFill="1" applyBorder="1" applyAlignment="1" applyProtection="1">
      <alignment horizontal="center" vertical="center" wrapText="1"/>
    </xf>
    <xf numFmtId="166" fontId="2" fillId="7" borderId="62" xfId="0" applyFont="1" applyFill="1" applyBorder="1" applyAlignment="1" applyProtection="1">
      <alignment horizontal="left" vertical="center" wrapText="1"/>
      <protection locked="0"/>
    </xf>
    <xf numFmtId="0" fontId="11" fillId="9" borderId="47" xfId="1" applyNumberFormat="1" applyFont="1" applyFill="1" applyBorder="1" applyAlignment="1" applyProtection="1">
      <alignment horizontal="center" vertical="center" wrapText="1"/>
    </xf>
    <xf numFmtId="0" fontId="5" fillId="9" borderId="52" xfId="1" applyNumberFormat="1" applyFont="1" applyFill="1" applyBorder="1" applyAlignment="1" applyProtection="1">
      <alignment horizontal="center" vertical="center" wrapText="1"/>
    </xf>
    <xf numFmtId="0" fontId="6" fillId="8" borderId="52" xfId="0" applyNumberFormat="1" applyFont="1" applyFill="1" applyBorder="1" applyAlignment="1" applyProtection="1">
      <alignment horizontal="center" vertical="center" wrapText="1"/>
    </xf>
    <xf numFmtId="0" fontId="6" fillId="8" borderId="47" xfId="0" applyNumberFormat="1" applyFont="1" applyFill="1" applyBorder="1" applyAlignment="1" applyProtection="1">
      <alignment horizontal="center" vertical="center" wrapText="1"/>
    </xf>
    <xf numFmtId="0" fontId="6" fillId="8" borderId="40" xfId="0" applyNumberFormat="1" applyFont="1" applyFill="1" applyBorder="1" applyAlignment="1" applyProtection="1">
      <alignment horizontal="center" vertical="center" wrapText="1"/>
    </xf>
    <xf numFmtId="0" fontId="6" fillId="10" borderId="67" xfId="0" applyNumberFormat="1" applyFont="1" applyFill="1" applyBorder="1" applyAlignment="1" applyProtection="1">
      <alignment horizontal="center" vertical="center" wrapText="1"/>
    </xf>
    <xf numFmtId="0" fontId="6" fillId="10" borderId="22" xfId="0" applyNumberFormat="1" applyFont="1" applyFill="1" applyBorder="1" applyAlignment="1" applyProtection="1">
      <alignment horizontal="center" vertical="center" wrapText="1"/>
    </xf>
    <xf numFmtId="0" fontId="6" fillId="10" borderId="47" xfId="0" applyNumberFormat="1" applyFont="1" applyFill="1" applyBorder="1" applyAlignment="1" applyProtection="1">
      <alignment horizontal="center" vertical="center" wrapText="1"/>
    </xf>
    <xf numFmtId="1" fontId="5" fillId="9" borderId="46" xfId="1" applyNumberFormat="1" applyFont="1" applyFill="1" applyBorder="1" applyAlignment="1" applyProtection="1">
      <alignment horizontal="center" vertical="center" wrapText="1"/>
    </xf>
    <xf numFmtId="3" fontId="8" fillId="6" borderId="25" xfId="0" applyNumberFormat="1" applyFont="1" applyFill="1" applyBorder="1" applyAlignment="1" applyProtection="1">
      <alignment horizontal="center" vertical="center" wrapText="1"/>
    </xf>
    <xf numFmtId="166" fontId="8" fillId="8" borderId="25" xfId="0" applyFont="1" applyFill="1" applyBorder="1" applyAlignment="1" applyProtection="1">
      <alignment horizontal="center" vertical="center" wrapText="1"/>
    </xf>
    <xf numFmtId="166" fontId="9" fillId="8" borderId="25" xfId="0" applyFont="1" applyFill="1" applyBorder="1" applyAlignment="1" applyProtection="1">
      <alignment horizontal="center" vertical="center" wrapText="1"/>
    </xf>
    <xf numFmtId="0" fontId="8" fillId="6" borderId="25" xfId="0" applyNumberFormat="1" applyFont="1" applyFill="1" applyBorder="1" applyAlignment="1" applyProtection="1">
      <alignment horizontal="center" vertical="center" wrapText="1"/>
    </xf>
    <xf numFmtId="49" fontId="8" fillId="7" borderId="25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0" applyFont="1" applyFill="1" applyBorder="1" applyAlignment="1" applyProtection="1">
      <alignment horizontal="left" vertical="center" wrapText="1"/>
      <protection locked="0"/>
    </xf>
    <xf numFmtId="49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5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35" xfId="0" applyFont="1" applyFill="1" applyBorder="1" applyAlignment="1" applyProtection="1">
      <alignment horizontal="left" vertical="center" wrapText="1"/>
      <protection locked="0"/>
    </xf>
    <xf numFmtId="49" fontId="8" fillId="0" borderId="35" xfId="0" applyNumberFormat="1" applyFont="1" applyFill="1" applyBorder="1" applyAlignment="1" applyProtection="1">
      <alignment horizontal="left" vertical="center" wrapText="1"/>
      <protection locked="0"/>
    </xf>
    <xf numFmtId="14" fontId="8" fillId="0" borderId="35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35" xfId="0" applyNumberFormat="1" applyFont="1" applyFill="1" applyBorder="1" applyAlignment="1" applyProtection="1">
      <alignment horizontal="right" vertical="center" wrapText="1"/>
      <protection locked="0"/>
    </xf>
    <xf numFmtId="1" fontId="8" fillId="3" borderId="0" xfId="0" applyNumberFormat="1" applyFont="1" applyFill="1" applyAlignment="1" applyProtection="1">
      <alignment horizontal="center" vertical="center" wrapText="1"/>
    </xf>
    <xf numFmtId="1" fontId="18" fillId="9" borderId="46" xfId="0" applyNumberFormat="1" applyFont="1" applyFill="1" applyBorder="1" applyAlignment="1" applyProtection="1">
      <alignment horizontal="center" vertical="center" wrapText="1"/>
    </xf>
    <xf numFmtId="1" fontId="11" fillId="9" borderId="46" xfId="1" applyNumberFormat="1" applyFont="1" applyFill="1" applyBorder="1" applyAlignment="1" applyProtection="1">
      <alignment horizontal="center" vertical="center" wrapText="1"/>
    </xf>
    <xf numFmtId="1" fontId="6" fillId="8" borderId="46" xfId="1" applyNumberFormat="1" applyFont="1" applyFill="1" applyBorder="1" applyAlignment="1" applyProtection="1">
      <alignment horizontal="center" vertical="center" wrapText="1"/>
    </xf>
    <xf numFmtId="1" fontId="4" fillId="5" borderId="46" xfId="0" applyNumberFormat="1" applyFont="1" applyFill="1" applyBorder="1" applyAlignment="1" applyProtection="1">
      <alignment horizontal="center" vertical="center" wrapText="1"/>
    </xf>
    <xf numFmtId="1" fontId="4" fillId="5" borderId="46" xfId="1" applyNumberFormat="1" applyFont="1" applyFill="1" applyBorder="1" applyAlignment="1" applyProtection="1">
      <alignment horizontal="center" vertical="center" wrapText="1"/>
    </xf>
    <xf numFmtId="1" fontId="6" fillId="8" borderId="46" xfId="0" applyNumberFormat="1" applyFont="1" applyFill="1" applyBorder="1" applyAlignment="1" applyProtection="1">
      <alignment horizontal="center" vertical="center" wrapText="1"/>
    </xf>
    <xf numFmtId="1" fontId="6" fillId="8" borderId="21" xfId="0" applyNumberFormat="1" applyFont="1" applyFill="1" applyBorder="1" applyAlignment="1" applyProtection="1">
      <alignment horizontal="center" vertical="center" wrapText="1"/>
    </xf>
    <xf numFmtId="1" fontId="6" fillId="10" borderId="65" xfId="0" applyNumberFormat="1" applyFont="1" applyFill="1" applyBorder="1" applyAlignment="1" applyProtection="1">
      <alignment horizontal="center" vertical="center" wrapText="1"/>
    </xf>
    <xf numFmtId="1" fontId="6" fillId="10" borderId="21" xfId="0" applyNumberFormat="1" applyFont="1" applyFill="1" applyBorder="1" applyAlignment="1" applyProtection="1">
      <alignment horizontal="center" vertical="center" wrapText="1"/>
    </xf>
    <xf numFmtId="1" fontId="6" fillId="10" borderId="46" xfId="0" applyNumberFormat="1" applyFont="1" applyFill="1" applyBorder="1" applyAlignment="1" applyProtection="1">
      <alignment horizontal="center" vertical="center" wrapText="1"/>
    </xf>
    <xf numFmtId="1" fontId="2" fillId="0" borderId="33" xfId="0" applyNumberFormat="1" applyFont="1" applyBorder="1" applyAlignment="1" applyProtection="1">
      <alignment horizontal="center" vertical="center" wrapText="1"/>
    </xf>
    <xf numFmtId="0" fontId="6" fillId="8" borderId="51" xfId="0" applyNumberFormat="1" applyFont="1" applyFill="1" applyBorder="1" applyAlignment="1" applyProtection="1">
      <alignment horizontal="center" vertical="center" wrapText="1"/>
    </xf>
    <xf numFmtId="1" fontId="4" fillId="11" borderId="46" xfId="0" applyNumberFormat="1" applyFont="1" applyFill="1" applyBorder="1" applyAlignment="1" applyProtection="1">
      <alignment horizontal="center" vertical="center" wrapText="1"/>
    </xf>
    <xf numFmtId="166" fontId="4" fillId="11" borderId="51" xfId="0" applyFont="1" applyFill="1" applyBorder="1" applyAlignment="1" applyProtection="1">
      <alignment horizontal="left" vertical="center" wrapText="1"/>
    </xf>
    <xf numFmtId="0" fontId="4" fillId="11" borderId="47" xfId="0" applyNumberFormat="1" applyFont="1" applyFill="1" applyBorder="1" applyAlignment="1" applyProtection="1">
      <alignment horizontal="center" vertical="center" wrapText="1"/>
    </xf>
    <xf numFmtId="1" fontId="4" fillId="11" borderId="65" xfId="0" applyNumberFormat="1" applyFont="1" applyFill="1" applyBorder="1" applyAlignment="1" applyProtection="1">
      <alignment horizontal="center" vertical="center" wrapText="1"/>
    </xf>
    <xf numFmtId="166" fontId="4" fillId="11" borderId="66" xfId="0" applyFont="1" applyFill="1" applyBorder="1" applyAlignment="1" applyProtection="1">
      <alignment horizontal="left" vertical="center" wrapText="1"/>
    </xf>
    <xf numFmtId="0" fontId="4" fillId="11" borderId="67" xfId="0" applyNumberFormat="1" applyFont="1" applyFill="1" applyBorder="1" applyAlignment="1" applyProtection="1">
      <alignment horizontal="center" vertical="center" wrapText="1"/>
    </xf>
    <xf numFmtId="0" fontId="5" fillId="9" borderId="47" xfId="1" applyNumberFormat="1" applyFont="1" applyFill="1" applyBorder="1" applyAlignment="1" applyProtection="1">
      <alignment horizontal="center" vertical="center" wrapText="1"/>
    </xf>
    <xf numFmtId="1" fontId="2" fillId="6" borderId="33" xfId="0" applyNumberFormat="1" applyFont="1" applyFill="1" applyBorder="1" applyAlignment="1" applyProtection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 vertical="center" wrapText="1"/>
    </xf>
    <xf numFmtId="166" fontId="3" fillId="6" borderId="50" xfId="0" applyFont="1" applyFill="1" applyBorder="1" applyAlignment="1" applyProtection="1">
      <alignment horizontal="center"/>
    </xf>
    <xf numFmtId="166" fontId="3" fillId="6" borderId="5" xfId="0" applyFont="1" applyFill="1" applyBorder="1" applyAlignment="1" applyProtection="1">
      <alignment horizontal="center"/>
    </xf>
    <xf numFmtId="166" fontId="11" fillId="9" borderId="20" xfId="0" applyFont="1" applyFill="1" applyBorder="1" applyAlignment="1" applyProtection="1">
      <alignment horizontal="center" vertical="center" wrapText="1"/>
    </xf>
    <xf numFmtId="0" fontId="23" fillId="3" borderId="0" xfId="0" applyNumberFormat="1" applyFont="1" applyFill="1" applyAlignment="1" applyProtection="1">
      <alignment horizontal="left"/>
    </xf>
    <xf numFmtId="166" fontId="17" fillId="6" borderId="0" xfId="0" applyFont="1" applyFill="1" applyProtection="1"/>
    <xf numFmtId="3" fontId="11" fillId="9" borderId="25" xfId="0" applyNumberFormat="1" applyFont="1" applyFill="1" applyBorder="1" applyAlignment="1" applyProtection="1">
      <alignment horizontal="center" vertical="center" wrapText="1"/>
    </xf>
    <xf numFmtId="166" fontId="9" fillId="2" borderId="6" xfId="0" applyFont="1" applyFill="1" applyBorder="1" applyAlignment="1" applyProtection="1">
      <alignment horizontal="left" vertical="center" wrapText="1"/>
    </xf>
    <xf numFmtId="166" fontId="9" fillId="2" borderId="27" xfId="0" applyFont="1" applyFill="1" applyBorder="1" applyAlignment="1" applyProtection="1">
      <alignment horizontal="left" vertical="center" wrapText="1"/>
    </xf>
    <xf numFmtId="166" fontId="9" fillId="2" borderId="12" xfId="0" applyFont="1" applyFill="1" applyBorder="1" applyAlignment="1" applyProtection="1">
      <alignment horizontal="left" vertical="center" wrapText="1"/>
    </xf>
    <xf numFmtId="166" fontId="11" fillId="9" borderId="25" xfId="0" applyFont="1" applyFill="1" applyBorder="1" applyAlignment="1" applyProtection="1">
      <alignment horizontal="center" vertical="center" wrapText="1"/>
    </xf>
    <xf numFmtId="166" fontId="11" fillId="9" borderId="30" xfId="0" applyFont="1" applyFill="1" applyBorder="1" applyAlignment="1" applyProtection="1">
      <alignment horizontal="center" vertical="center" wrapText="1"/>
    </xf>
    <xf numFmtId="167" fontId="11" fillId="9" borderId="25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8" fillId="0" borderId="34" xfId="0" applyNumberFormat="1" applyFont="1" applyFill="1" applyBorder="1" applyAlignment="1" applyProtection="1">
      <alignment horizontal="center" vertical="center" wrapText="1"/>
    </xf>
    <xf numFmtId="166" fontId="11" fillId="9" borderId="64" xfId="0" applyFont="1" applyFill="1" applyBorder="1" applyAlignment="1" applyProtection="1">
      <alignment horizontal="center" vertical="center" wrapText="1"/>
    </xf>
    <xf numFmtId="167" fontId="22" fillId="9" borderId="64" xfId="0" applyNumberFormat="1" applyFont="1" applyFill="1" applyBorder="1" applyAlignment="1" applyProtection="1">
      <alignment horizontal="right" vertical="center" wrapText="1"/>
    </xf>
    <xf numFmtId="3" fontId="22" fillId="9" borderId="64" xfId="0" applyNumberFormat="1" applyFont="1" applyFill="1" applyBorder="1" applyAlignment="1" applyProtection="1">
      <alignment horizontal="right" vertical="center" wrapText="1"/>
    </xf>
    <xf numFmtId="49" fontId="22" fillId="9" borderId="54" xfId="0" applyNumberFormat="1" applyFont="1" applyFill="1" applyBorder="1" applyAlignment="1" applyProtection="1">
      <alignment horizontal="center" vertical="center" wrapText="1"/>
    </xf>
    <xf numFmtId="166" fontId="8" fillId="3" borderId="0" xfId="0" applyFont="1" applyFill="1" applyAlignment="1" applyProtection="1">
      <alignment horizontal="right" vertical="center" wrapText="1"/>
    </xf>
    <xf numFmtId="3" fontId="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2" fillId="7" borderId="54" xfId="0" applyFont="1" applyFill="1" applyBorder="1" applyAlignment="1" applyProtection="1">
      <alignment horizontal="center" vertical="center" wrapText="1"/>
      <protection locked="0"/>
    </xf>
    <xf numFmtId="166" fontId="2" fillId="7" borderId="48" xfId="0" applyFont="1" applyFill="1" applyBorder="1" applyAlignment="1" applyProtection="1">
      <alignment horizontal="center" vertical="center" wrapText="1"/>
      <protection locked="0"/>
    </xf>
    <xf numFmtId="166" fontId="2" fillId="7" borderId="50" xfId="0" applyFont="1" applyFill="1" applyBorder="1" applyAlignment="1" applyProtection="1">
      <alignment horizontal="center" vertical="center" wrapText="1"/>
      <protection locked="0"/>
    </xf>
    <xf numFmtId="166" fontId="2" fillId="7" borderId="53" xfId="0" applyFont="1" applyFill="1" applyBorder="1" applyAlignment="1" applyProtection="1">
      <alignment horizontal="center" vertical="center" wrapText="1"/>
      <protection locked="0"/>
    </xf>
    <xf numFmtId="166" fontId="2" fillId="7" borderId="57" xfId="0" applyFont="1" applyFill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</xf>
    <xf numFmtId="0" fontId="4" fillId="5" borderId="67" xfId="0" applyNumberFormat="1" applyFont="1" applyFill="1" applyBorder="1" applyAlignment="1" applyProtection="1">
      <alignment horizontal="center" vertical="center" wrapText="1"/>
    </xf>
    <xf numFmtId="1" fontId="2" fillId="0" borderId="23" xfId="0" applyNumberFormat="1" applyFont="1" applyBorder="1" applyAlignment="1" applyProtection="1">
      <alignment horizontal="center" vertical="center" wrapText="1"/>
    </xf>
    <xf numFmtId="166" fontId="2" fillId="7" borderId="69" xfId="0" applyFont="1" applyFill="1" applyBorder="1" applyAlignment="1" applyProtection="1">
      <alignment horizontal="center" vertical="center" wrapText="1"/>
      <protection locked="0"/>
    </xf>
    <xf numFmtId="166" fontId="2" fillId="3" borderId="0" xfId="0" applyFont="1" applyFill="1" applyAlignment="1" applyProtection="1">
      <alignment horizontal="left" vertical="center" wrapText="1"/>
    </xf>
    <xf numFmtId="166" fontId="2" fillId="3" borderId="0" xfId="0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left" vertical="center" wrapText="1"/>
    </xf>
    <xf numFmtId="0" fontId="2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29" fillId="0" borderId="55" xfId="15" applyFont="1" applyBorder="1" applyAlignment="1" applyProtection="1">
      <alignment horizontal="left" vertical="center"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7" xfId="0" applyNumberFormat="1" applyFont="1" applyFill="1" applyBorder="1" applyAlignment="1" applyProtection="1">
      <alignment horizontal="center" vertical="center" wrapText="1"/>
    </xf>
    <xf numFmtId="0" fontId="6" fillId="8" borderId="46" xfId="0" applyNumberFormat="1" applyFont="1" applyFill="1" applyBorder="1" applyAlignment="1" applyProtection="1">
      <alignment horizontal="center" vertical="center" wrapText="1"/>
    </xf>
    <xf numFmtId="0" fontId="6" fillId="8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Border="1"/>
    <xf numFmtId="166" fontId="25" fillId="0" borderId="25" xfId="0" applyFont="1" applyBorder="1" applyAlignment="1" applyProtection="1">
      <alignment vertical="center"/>
    </xf>
    <xf numFmtId="166" fontId="26" fillId="0" borderId="25" xfId="0" applyFont="1" applyBorder="1" applyAlignment="1" applyProtection="1">
      <alignment horizontal="center" vertical="center" wrapText="1"/>
    </xf>
    <xf numFmtId="166" fontId="26" fillId="0" borderId="25" xfId="0" applyFont="1" applyBorder="1" applyAlignment="1" applyProtection="1">
      <alignment horizontal="center" vertical="center"/>
    </xf>
    <xf numFmtId="166" fontId="3" fillId="6" borderId="37" xfId="0" applyFont="1" applyFill="1" applyBorder="1" applyAlignment="1" applyProtection="1">
      <alignment horizontal="center"/>
    </xf>
    <xf numFmtId="166" fontId="3" fillId="6" borderId="0" xfId="0" applyFont="1" applyFill="1" applyBorder="1" applyAlignment="1" applyProtection="1">
      <alignment horizontal="center"/>
    </xf>
    <xf numFmtId="166" fontId="3" fillId="6" borderId="5" xfId="0" applyFont="1" applyFill="1" applyBorder="1" applyAlignment="1" applyProtection="1">
      <alignment horizontal="center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25" xfId="0" applyFont="1" applyBorder="1" applyAlignment="1" applyProtection="1">
      <alignment horizontal="justify" vertical="center"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NumberFormat="1" applyFont="1" applyFill="1" applyBorder="1" applyAlignment="1" applyProtection="1">
      <alignment horizontal="center" vertical="center"/>
    </xf>
    <xf numFmtId="0" fontId="2" fillId="0" borderId="25" xfId="19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25" xfId="0" applyNumberFormat="1" applyFont="1" applyBorder="1" applyAlignment="1" applyProtection="1">
      <alignment horizontal="justify" vertical="center" wrapText="1" readingOrder="1"/>
    </xf>
    <xf numFmtId="0" fontId="0" fillId="0" borderId="25" xfId="0" applyNumberFormat="1" applyFont="1" applyBorder="1" applyAlignment="1" applyProtection="1">
      <alignment horizontal="justify" vertical="center" wrapText="1"/>
    </xf>
    <xf numFmtId="0" fontId="2" fillId="7" borderId="39" xfId="0" applyNumberFormat="1" applyFont="1" applyFill="1" applyBorder="1" applyAlignment="1" applyProtection="1">
      <alignment horizontal="justify" vertical="justify" wrapText="1"/>
      <protection locked="0"/>
    </xf>
    <xf numFmtId="166" fontId="33" fillId="0" borderId="25" xfId="0" applyFont="1" applyFill="1" applyBorder="1" applyAlignment="1">
      <alignment horizontal="justify" vertical="center"/>
    </xf>
    <xf numFmtId="167" fontId="2" fillId="0" borderId="25" xfId="0" applyNumberFormat="1" applyFont="1" applyFill="1" applyBorder="1" applyAlignment="1" applyProtection="1">
      <alignment horizontal="justify" vertical="center" wrapText="1"/>
    </xf>
    <xf numFmtId="166" fontId="25" fillId="13" borderId="78" xfId="0" applyFont="1" applyFill="1" applyBorder="1" applyAlignment="1" applyProtection="1">
      <alignment vertical="center"/>
    </xf>
    <xf numFmtId="166" fontId="25" fillId="13" borderId="79" xfId="0" applyFont="1" applyFill="1" applyBorder="1" applyAlignment="1" applyProtection="1">
      <alignment horizontal="center" vertical="center"/>
    </xf>
    <xf numFmtId="166" fontId="25" fillId="13" borderId="80" xfId="0" applyFont="1" applyFill="1" applyBorder="1" applyAlignment="1" applyProtection="1">
      <alignment horizontal="center" vertical="center" wrapText="1"/>
    </xf>
    <xf numFmtId="166" fontId="3" fillId="0" borderId="0" xfId="0" applyFont="1" applyFill="1" applyBorder="1" applyAlignment="1" applyProtection="1">
      <alignment horizontal="center"/>
    </xf>
    <xf numFmtId="166" fontId="17" fillId="0" borderId="0" xfId="0" applyFont="1" applyFill="1" applyProtection="1">
      <protection locked="0"/>
    </xf>
    <xf numFmtId="166" fontId="3" fillId="4" borderId="0" xfId="0" applyFont="1" applyFill="1" applyBorder="1" applyAlignment="1" applyProtection="1">
      <alignment horizontal="center" vertical="center" wrapText="1"/>
    </xf>
    <xf numFmtId="166" fontId="20" fillId="9" borderId="0" xfId="0" applyFont="1" applyFill="1" applyBorder="1" applyAlignment="1" applyProtection="1">
      <alignment horizontal="center" vertical="center" wrapText="1"/>
    </xf>
    <xf numFmtId="166" fontId="34" fillId="0" borderId="0" xfId="0" applyFont="1" applyFill="1"/>
    <xf numFmtId="166" fontId="20" fillId="9" borderId="25" xfId="0" applyFont="1" applyFill="1" applyBorder="1" applyAlignment="1" applyProtection="1">
      <alignment horizontal="center" vertical="center" wrapText="1"/>
    </xf>
    <xf numFmtId="166" fontId="20" fillId="9" borderId="30" xfId="0" applyFont="1" applyFill="1" applyBorder="1" applyAlignment="1" applyProtection="1">
      <alignment horizontal="center" vertical="center" wrapText="1"/>
    </xf>
    <xf numFmtId="1" fontId="11" fillId="9" borderId="27" xfId="1" applyNumberFormat="1" applyFont="1" applyFill="1" applyBorder="1" applyAlignment="1" applyProtection="1">
      <alignment horizontal="center" vertical="center" wrapText="1"/>
    </xf>
    <xf numFmtId="1" fontId="11" fillId="9" borderId="25" xfId="1" applyNumberFormat="1" applyFont="1" applyFill="1" applyBorder="1" applyAlignment="1" applyProtection="1">
      <alignment horizontal="center" vertical="center" wrapText="1"/>
    </xf>
    <xf numFmtId="168" fontId="11" fillId="9" borderId="25" xfId="2" applyNumberFormat="1" applyFont="1" applyFill="1" applyBorder="1" applyAlignment="1" applyProtection="1">
      <alignment horizontal="center" vertical="center" wrapText="1"/>
    </xf>
    <xf numFmtId="168" fontId="6" fillId="8" borderId="0" xfId="2" applyNumberFormat="1" applyFont="1" applyFill="1" applyBorder="1" applyAlignment="1" applyProtection="1">
      <alignment horizontal="center" vertical="center" wrapText="1"/>
    </xf>
    <xf numFmtId="166" fontId="35" fillId="0" borderId="0" xfId="0" applyFont="1" applyFill="1"/>
    <xf numFmtId="1" fontId="2" fillId="0" borderId="25" xfId="1" applyNumberFormat="1" applyFont="1" applyFill="1" applyBorder="1" applyAlignment="1" applyProtection="1">
      <alignment horizontal="center" vertical="center" wrapText="1"/>
    </xf>
    <xf numFmtId="168" fontId="2" fillId="0" borderId="25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25" xfId="20" applyFont="1" applyFill="1" applyBorder="1" applyAlignment="1" applyProtection="1">
      <alignment horizontal="center" vertical="center" wrapText="1"/>
      <protection locked="0"/>
    </xf>
    <xf numFmtId="168" fontId="2" fillId="0" borderId="25" xfId="2" applyNumberFormat="1" applyFont="1" applyFill="1" applyBorder="1" applyAlignment="1" applyProtection="1">
      <alignment horizontal="center" vertical="center" wrapText="1"/>
    </xf>
    <xf numFmtId="168" fontId="2" fillId="0" borderId="30" xfId="2" applyNumberFormat="1" applyFont="1" applyFill="1" applyBorder="1" applyAlignment="1" applyProtection="1">
      <alignment horizontal="center" vertical="center" wrapText="1"/>
    </xf>
    <xf numFmtId="168" fontId="2" fillId="0" borderId="0" xfId="2" applyNumberFormat="1" applyFont="1" applyFill="1" applyBorder="1" applyAlignment="1" applyProtection="1">
      <alignment horizontal="center" vertical="center" wrapText="1"/>
    </xf>
    <xf numFmtId="166" fontId="19" fillId="0" borderId="0" xfId="0" applyFont="1" applyFill="1"/>
    <xf numFmtId="41" fontId="11" fillId="9" borderId="0" xfId="21" applyFont="1" applyFill="1" applyBorder="1" applyAlignment="1" applyProtection="1">
      <alignment horizontal="center" vertical="center" wrapText="1"/>
    </xf>
    <xf numFmtId="1" fontId="2" fillId="0" borderId="26" xfId="1" applyNumberFormat="1" applyFont="1" applyFill="1" applyBorder="1" applyAlignment="1" applyProtection="1">
      <alignment horizontal="center" vertical="center" wrapText="1"/>
    </xf>
    <xf numFmtId="1" fontId="19" fillId="0" borderId="0" xfId="0" applyNumberFormat="1" applyFont="1" applyFill="1" applyAlignment="1">
      <alignment horizontal="center"/>
    </xf>
    <xf numFmtId="166" fontId="19" fillId="0" borderId="0" xfId="0" applyFont="1" applyFill="1" applyAlignment="1">
      <alignment horizontal="center"/>
    </xf>
    <xf numFmtId="166" fontId="19" fillId="0" borderId="0" xfId="0" applyFont="1" applyFill="1" applyAlignment="1">
      <alignment horizontal="left"/>
    </xf>
    <xf numFmtId="1" fontId="19" fillId="0" borderId="0" xfId="0" applyNumberFormat="1" applyFont="1" applyFill="1"/>
    <xf numFmtId="169" fontId="2" fillId="0" borderId="25" xfId="0" applyNumberFormat="1" applyFont="1" applyBorder="1" applyAlignment="1" applyProtection="1">
      <alignment horizontal="center" vertical="center" wrapText="1"/>
    </xf>
    <xf numFmtId="169" fontId="2" fillId="0" borderId="17" xfId="0" applyNumberFormat="1" applyFont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vertical="justify" wrapText="1"/>
    </xf>
    <xf numFmtId="0" fontId="16" fillId="3" borderId="0" xfId="0" applyNumberFormat="1" applyFont="1" applyFill="1" applyBorder="1"/>
    <xf numFmtId="168" fontId="0" fillId="3" borderId="82" xfId="0" applyNumberFormat="1" applyFill="1" applyBorder="1"/>
    <xf numFmtId="1" fontId="16" fillId="17" borderId="25" xfId="18" applyNumberFormat="1" applyFont="1" applyBorder="1" applyAlignment="1" applyProtection="1">
      <alignment horizontal="center" vertical="center" wrapText="1"/>
    </xf>
    <xf numFmtId="0" fontId="16" fillId="17" borderId="25" xfId="18" applyFont="1" applyBorder="1" applyAlignment="1" applyProtection="1">
      <alignment horizontal="left" vertical="center" wrapText="1"/>
    </xf>
    <xf numFmtId="0" fontId="16" fillId="17" borderId="25" xfId="18" applyNumberFormat="1" applyFont="1" applyBorder="1" applyAlignment="1" applyProtection="1">
      <alignment horizontal="center" vertical="center" wrapText="1"/>
    </xf>
    <xf numFmtId="1" fontId="6" fillId="8" borderId="25" xfId="0" applyNumberFormat="1" applyFont="1" applyFill="1" applyBorder="1" applyAlignment="1" applyProtection="1">
      <alignment horizontal="center" vertical="center" wrapText="1"/>
    </xf>
    <xf numFmtId="166" fontId="6" fillId="8" borderId="25" xfId="0" applyFont="1" applyFill="1" applyBorder="1" applyAlignment="1" applyProtection="1">
      <alignment horizontal="center" vertical="center" wrapText="1"/>
    </xf>
    <xf numFmtId="1" fontId="8" fillId="3" borderId="25" xfId="0" applyNumberFormat="1" applyFont="1" applyFill="1" applyBorder="1" applyAlignment="1" applyProtection="1">
      <alignment horizontal="center" vertical="center" wrapText="1"/>
    </xf>
    <xf numFmtId="0" fontId="8" fillId="3" borderId="25" xfId="0" applyNumberFormat="1" applyFont="1" applyFill="1" applyBorder="1" applyAlignment="1" applyProtection="1">
      <alignment horizontal="center" vertical="center" wrapText="1"/>
    </xf>
    <xf numFmtId="166" fontId="8" fillId="3" borderId="25" xfId="0" applyFont="1" applyFill="1" applyBorder="1" applyAlignment="1" applyProtection="1">
      <alignment horizontal="center" vertical="center" wrapText="1"/>
    </xf>
    <xf numFmtId="166" fontId="6" fillId="8" borderId="25" xfId="0" applyFont="1" applyFill="1" applyBorder="1" applyAlignment="1" applyProtection="1">
      <alignment vertical="center" wrapText="1"/>
    </xf>
    <xf numFmtId="166" fontId="24" fillId="9" borderId="74" xfId="0" applyFont="1" applyFill="1" applyBorder="1" applyAlignment="1" applyProtection="1">
      <alignment horizontal="center" vertical="center"/>
    </xf>
    <xf numFmtId="166" fontId="24" fillId="9" borderId="75" xfId="0" applyFont="1" applyFill="1" applyBorder="1" applyAlignment="1" applyProtection="1">
      <alignment horizontal="center" vertical="center"/>
    </xf>
    <xf numFmtId="166" fontId="24" fillId="9" borderId="73" xfId="0" applyFont="1" applyFill="1" applyBorder="1" applyAlignment="1" applyProtection="1">
      <alignment horizontal="center" vertical="center"/>
    </xf>
    <xf numFmtId="166" fontId="3" fillId="6" borderId="48" xfId="0" applyFont="1" applyFill="1" applyBorder="1" applyAlignment="1" applyProtection="1">
      <alignment horizontal="center"/>
    </xf>
    <xf numFmtId="166" fontId="3" fillId="6" borderId="49" xfId="0" applyFont="1" applyFill="1" applyBorder="1" applyAlignment="1" applyProtection="1">
      <alignment horizontal="center"/>
    </xf>
    <xf numFmtId="166" fontId="3" fillId="6" borderId="50" xfId="0" applyFont="1" applyFill="1" applyBorder="1" applyAlignment="1" applyProtection="1">
      <alignment horizontal="center"/>
    </xf>
    <xf numFmtId="166" fontId="3" fillId="6" borderId="37" xfId="0" applyFont="1" applyFill="1" applyBorder="1" applyAlignment="1" applyProtection="1">
      <alignment horizontal="center"/>
    </xf>
    <xf numFmtId="166" fontId="3" fillId="6" borderId="0" xfId="0" applyFont="1" applyFill="1" applyBorder="1" applyAlignment="1" applyProtection="1">
      <alignment horizontal="center"/>
    </xf>
    <xf numFmtId="166" fontId="3" fillId="6" borderId="5" xfId="0" applyFont="1" applyFill="1" applyBorder="1" applyAlignment="1" applyProtection="1">
      <alignment horizontal="center"/>
    </xf>
    <xf numFmtId="166" fontId="3" fillId="6" borderId="41" xfId="0" applyFont="1" applyFill="1" applyBorder="1" applyAlignment="1" applyProtection="1">
      <alignment horizontal="center"/>
    </xf>
    <xf numFmtId="166" fontId="3" fillId="6" borderId="63" xfId="0" applyFont="1" applyFill="1" applyBorder="1" applyAlignment="1" applyProtection="1">
      <alignment horizontal="center"/>
    </xf>
    <xf numFmtId="166" fontId="3" fillId="6" borderId="3" xfId="0" applyFont="1" applyFill="1" applyBorder="1" applyAlignment="1" applyProtection="1">
      <alignment horizontal="center"/>
    </xf>
    <xf numFmtId="1" fontId="9" fillId="14" borderId="12" xfId="0" applyNumberFormat="1" applyFont="1" applyFill="1" applyBorder="1" applyAlignment="1" applyProtection="1">
      <alignment horizontal="left" vertical="center" wrapText="1"/>
    </xf>
    <xf numFmtId="1" fontId="9" fillId="14" borderId="14" xfId="0" applyNumberFormat="1" applyFont="1" applyFill="1" applyBorder="1" applyAlignment="1" applyProtection="1">
      <alignment horizontal="left" vertical="center" wrapText="1"/>
    </xf>
    <xf numFmtId="1" fontId="9" fillId="14" borderId="27" xfId="0" applyNumberFormat="1" applyFont="1" applyFill="1" applyBorder="1" applyAlignment="1" applyProtection="1">
      <alignment horizontal="left" vertical="center" wrapText="1"/>
    </xf>
    <xf numFmtId="1" fontId="9" fillId="14" borderId="26" xfId="0" applyNumberFormat="1" applyFont="1" applyFill="1" applyBorder="1" applyAlignment="1" applyProtection="1">
      <alignment horizontal="left" vertical="center" wrapText="1"/>
    </xf>
    <xf numFmtId="166" fontId="5" fillId="9" borderId="51" xfId="1" applyFont="1" applyFill="1" applyBorder="1" applyAlignment="1" applyProtection="1">
      <alignment horizontal="left" vertical="center" wrapText="1"/>
    </xf>
    <xf numFmtId="166" fontId="5" fillId="9" borderId="63" xfId="1" applyFont="1" applyFill="1" applyBorder="1" applyAlignment="1" applyProtection="1">
      <alignment horizontal="center" vertical="center" wrapText="1"/>
    </xf>
    <xf numFmtId="166" fontId="5" fillId="9" borderId="3" xfId="1" applyFont="1" applyFill="1" applyBorder="1" applyAlignment="1" applyProtection="1">
      <alignment horizontal="center" vertical="center" wrapText="1"/>
    </xf>
    <xf numFmtId="166" fontId="6" fillId="8" borderId="62" xfId="0" applyFont="1" applyFill="1" applyBorder="1" applyAlignment="1" applyProtection="1">
      <alignment horizontal="left" vertical="center" wrapText="1"/>
    </xf>
    <xf numFmtId="166" fontId="6" fillId="8" borderId="23" xfId="0" applyFont="1" applyFill="1" applyBorder="1" applyAlignment="1" applyProtection="1">
      <alignment horizontal="center" vertical="center" wrapText="1"/>
    </xf>
    <xf numFmtId="166" fontId="6" fillId="8" borderId="55" xfId="0" applyFont="1" applyFill="1" applyBorder="1" applyAlignment="1" applyProtection="1">
      <alignment horizontal="center" vertical="center" wrapText="1"/>
    </xf>
    <xf numFmtId="166" fontId="6" fillId="8" borderId="56" xfId="0" applyFont="1" applyFill="1" applyBorder="1" applyAlignment="1" applyProtection="1">
      <alignment horizontal="center" vertical="center" wrapText="1"/>
    </xf>
    <xf numFmtId="166" fontId="6" fillId="10" borderId="66" xfId="0" applyFont="1" applyFill="1" applyBorder="1" applyAlignment="1" applyProtection="1">
      <alignment horizontal="left" vertical="center" wrapText="1"/>
    </xf>
    <xf numFmtId="166" fontId="6" fillId="10" borderId="1" xfId="0" applyFont="1" applyFill="1" applyBorder="1" applyAlignment="1" applyProtection="1">
      <alignment horizontal="center" vertical="center" wrapText="1"/>
    </xf>
    <xf numFmtId="166" fontId="6" fillId="10" borderId="4" xfId="0" applyFont="1" applyFill="1" applyBorder="1" applyAlignment="1" applyProtection="1">
      <alignment horizontal="center" vertical="center" wrapText="1"/>
    </xf>
    <xf numFmtId="166" fontId="6" fillId="10" borderId="2" xfId="0" applyFont="1" applyFill="1" applyBorder="1" applyAlignment="1" applyProtection="1">
      <alignment horizontal="center" vertical="center" wrapText="1"/>
    </xf>
    <xf numFmtId="166" fontId="4" fillId="5" borderId="1" xfId="0" applyFont="1" applyFill="1" applyBorder="1" applyAlignment="1" applyProtection="1">
      <alignment horizontal="center" vertical="center" wrapText="1"/>
    </xf>
    <xf numFmtId="166" fontId="4" fillId="5" borderId="4" xfId="0" applyFont="1" applyFill="1" applyBorder="1" applyAlignment="1" applyProtection="1">
      <alignment horizontal="center" vertical="center" wrapText="1"/>
    </xf>
    <xf numFmtId="166" fontId="4" fillId="5" borderId="2" xfId="0" applyFont="1" applyFill="1" applyBorder="1" applyAlignment="1" applyProtection="1">
      <alignment horizontal="center" vertical="center" wrapText="1"/>
    </xf>
    <xf numFmtId="1" fontId="2" fillId="0" borderId="65" xfId="0" applyNumberFormat="1" applyFont="1" applyBorder="1" applyAlignment="1" applyProtection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 vertical="center" wrapText="1"/>
    </xf>
    <xf numFmtId="1" fontId="2" fillId="0" borderId="53" xfId="0" applyNumberFormat="1" applyFont="1" applyBorder="1" applyAlignment="1" applyProtection="1">
      <alignment horizontal="center" vertical="center" wrapText="1"/>
    </xf>
    <xf numFmtId="166" fontId="2" fillId="0" borderId="70" xfId="0" applyFont="1" applyBorder="1" applyAlignment="1" applyProtection="1">
      <alignment horizontal="left" vertical="center" wrapText="1"/>
    </xf>
    <xf numFmtId="166" fontId="2" fillId="0" borderId="49" xfId="0" applyFont="1" applyBorder="1" applyAlignment="1" applyProtection="1">
      <alignment horizontal="left" vertical="center" wrapText="1"/>
    </xf>
    <xf numFmtId="166" fontId="2" fillId="0" borderId="40" xfId="0" applyFont="1" applyBorder="1" applyAlignment="1" applyProtection="1">
      <alignment horizontal="left" vertical="center" wrapText="1"/>
    </xf>
    <xf numFmtId="166" fontId="2" fillId="0" borderId="0" xfId="0" applyFont="1" applyBorder="1" applyAlignment="1" applyProtection="1">
      <alignment horizontal="left" vertical="center" wrapText="1"/>
    </xf>
    <xf numFmtId="166" fontId="2" fillId="0" borderId="43" xfId="0" applyFont="1" applyBorder="1" applyAlignment="1" applyProtection="1">
      <alignment horizontal="left" vertical="center" wrapText="1"/>
    </xf>
    <xf numFmtId="166" fontId="2" fillId="0" borderId="63" xfId="0" applyFont="1" applyBorder="1" applyAlignment="1" applyProtection="1">
      <alignment horizontal="left" vertical="center" wrapText="1"/>
    </xf>
    <xf numFmtId="166" fontId="2" fillId="7" borderId="48" xfId="0" applyFont="1" applyFill="1" applyBorder="1" applyAlignment="1" applyProtection="1">
      <alignment horizontal="center" vertical="center" wrapText="1"/>
      <protection locked="0"/>
    </xf>
    <xf numFmtId="166" fontId="2" fillId="7" borderId="71" xfId="0" applyFont="1" applyFill="1" applyBorder="1" applyAlignment="1" applyProtection="1">
      <alignment horizontal="center" vertical="center" wrapText="1"/>
      <protection locked="0"/>
    </xf>
    <xf numFmtId="166" fontId="2" fillId="7" borderId="67" xfId="0" applyFont="1" applyFill="1" applyBorder="1" applyAlignment="1" applyProtection="1">
      <alignment horizontal="center" vertical="center" wrapText="1"/>
      <protection locked="0"/>
    </xf>
    <xf numFmtId="166" fontId="2" fillId="7" borderId="22" xfId="0" applyFont="1" applyFill="1" applyBorder="1" applyAlignment="1" applyProtection="1">
      <alignment horizontal="center" vertical="center" wrapText="1"/>
      <protection locked="0"/>
    </xf>
    <xf numFmtId="166" fontId="2" fillId="7" borderId="54" xfId="0" applyFont="1" applyFill="1" applyBorder="1" applyAlignment="1" applyProtection="1">
      <alignment horizontal="center" vertical="center" wrapText="1"/>
      <protection locked="0"/>
    </xf>
    <xf numFmtId="166" fontId="2" fillId="7" borderId="27" xfId="0" applyFont="1" applyFill="1" applyBorder="1" applyAlignment="1" applyProtection="1">
      <alignment horizontal="center" vertical="center" wrapText="1"/>
      <protection locked="0"/>
    </xf>
    <xf numFmtId="166" fontId="2" fillId="7" borderId="25" xfId="0" applyFont="1" applyFill="1" applyBorder="1" applyAlignment="1" applyProtection="1">
      <alignment horizontal="center" vertical="center" wrapText="1"/>
      <protection locked="0"/>
    </xf>
    <xf numFmtId="166" fontId="2" fillId="7" borderId="12" xfId="0" applyFont="1" applyFill="1" applyBorder="1" applyAlignment="1" applyProtection="1">
      <alignment horizontal="center" vertical="center" wrapText="1"/>
      <protection locked="0"/>
    </xf>
    <xf numFmtId="166" fontId="2" fillId="7" borderId="13" xfId="0" applyFont="1" applyFill="1" applyBorder="1" applyAlignment="1" applyProtection="1">
      <alignment horizontal="center" vertical="center" wrapText="1"/>
      <protection locked="0"/>
    </xf>
    <xf numFmtId="1" fontId="9" fillId="14" borderId="6" xfId="0" applyNumberFormat="1" applyFont="1" applyFill="1" applyBorder="1" applyAlignment="1" applyProtection="1">
      <alignment horizontal="left" vertical="center" wrapText="1"/>
    </xf>
    <xf numFmtId="1" fontId="9" fillId="14" borderId="8" xfId="0" applyNumberFormat="1" applyFont="1" applyFill="1" applyBorder="1" applyAlignment="1" applyProtection="1">
      <alignment horizontal="left" vertical="center" wrapText="1"/>
    </xf>
    <xf numFmtId="166" fontId="8" fillId="14" borderId="6" xfId="0" applyFont="1" applyFill="1" applyBorder="1" applyAlignment="1" applyProtection="1">
      <alignment horizontal="center" vertical="center" wrapText="1"/>
    </xf>
    <xf numFmtId="166" fontId="8" fillId="14" borderId="7" xfId="0" applyFont="1" applyFill="1" applyBorder="1" applyAlignment="1" applyProtection="1">
      <alignment horizontal="center" vertical="center" wrapText="1"/>
    </xf>
    <xf numFmtId="166" fontId="8" fillId="14" borderId="45" xfId="0" applyFont="1" applyFill="1" applyBorder="1" applyAlignment="1" applyProtection="1">
      <alignment horizontal="center" vertical="center" wrapText="1"/>
    </xf>
    <xf numFmtId="166" fontId="8" fillId="14" borderId="27" xfId="0" applyFont="1" applyFill="1" applyBorder="1" applyAlignment="1" applyProtection="1">
      <alignment horizontal="center" vertical="center" wrapText="1"/>
    </xf>
    <xf numFmtId="166" fontId="8" fillId="14" borderId="25" xfId="0" applyFont="1" applyFill="1" applyBorder="1" applyAlignment="1" applyProtection="1">
      <alignment horizontal="center" vertical="center" wrapText="1"/>
    </xf>
    <xf numFmtId="166" fontId="8" fillId="14" borderId="30" xfId="0" applyFont="1" applyFill="1" applyBorder="1" applyAlignment="1" applyProtection="1">
      <alignment horizontal="center" vertical="center" wrapText="1"/>
    </xf>
    <xf numFmtId="166" fontId="8" fillId="14" borderId="12" xfId="0" applyFont="1" applyFill="1" applyBorder="1" applyAlignment="1" applyProtection="1">
      <alignment horizontal="center" vertical="center" wrapText="1"/>
    </xf>
    <xf numFmtId="166" fontId="8" fillId="14" borderId="13" xfId="0" applyFont="1" applyFill="1" applyBorder="1" applyAlignment="1" applyProtection="1">
      <alignment horizontal="center" vertical="center" wrapText="1"/>
    </xf>
    <xf numFmtId="166" fontId="8" fillId="14" borderId="44" xfId="0" applyFont="1" applyFill="1" applyBorder="1" applyAlignment="1" applyProtection="1">
      <alignment horizontal="center" vertical="center" wrapText="1"/>
    </xf>
    <xf numFmtId="166" fontId="8" fillId="14" borderId="24" xfId="0" applyFont="1" applyFill="1" applyBorder="1" applyAlignment="1" applyProtection="1">
      <alignment horizontal="center" vertical="center" wrapText="1"/>
    </xf>
    <xf numFmtId="166" fontId="8" fillId="14" borderId="59" xfId="0" applyFont="1" applyFill="1" applyBorder="1" applyAlignment="1" applyProtection="1">
      <alignment horizontal="center" vertical="center" wrapText="1"/>
    </xf>
    <xf numFmtId="166" fontId="8" fillId="14" borderId="60" xfId="0" applyFont="1" applyFill="1" applyBorder="1" applyAlignment="1" applyProtection="1">
      <alignment horizontal="center" vertical="center" wrapText="1"/>
    </xf>
    <xf numFmtId="166" fontId="2" fillId="7" borderId="14" xfId="0" applyFont="1" applyFill="1" applyBorder="1" applyAlignment="1" applyProtection="1">
      <alignment horizontal="center" vertical="center" wrapText="1"/>
      <protection locked="0"/>
    </xf>
    <xf numFmtId="166" fontId="2" fillId="7" borderId="10" xfId="0" applyFont="1" applyFill="1" applyBorder="1" applyAlignment="1" applyProtection="1">
      <alignment horizontal="center" vertical="center" wrapText="1"/>
      <protection locked="0"/>
    </xf>
    <xf numFmtId="166" fontId="2" fillId="7" borderId="72" xfId="0" applyFont="1" applyFill="1" applyBorder="1" applyAlignment="1" applyProtection="1">
      <alignment horizontal="center" vertical="center" wrapText="1"/>
      <protection locked="0"/>
    </xf>
    <xf numFmtId="166" fontId="2" fillId="7" borderId="28" xfId="0" applyFont="1" applyFill="1" applyBorder="1" applyAlignment="1" applyProtection="1">
      <alignment horizontal="center" vertical="center" wrapText="1"/>
      <protection locked="0"/>
    </xf>
    <xf numFmtId="166" fontId="2" fillId="7" borderId="26" xfId="0" applyFont="1" applyFill="1" applyBorder="1" applyAlignment="1" applyProtection="1">
      <alignment horizontal="center" vertical="center" wrapText="1"/>
      <protection locked="0"/>
    </xf>
    <xf numFmtId="1" fontId="2" fillId="0" borderId="65" xfId="0" applyNumberFormat="1" applyFont="1" applyFill="1" applyBorder="1" applyAlignment="1" applyProtection="1">
      <alignment horizontal="center"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</xf>
    <xf numFmtId="166" fontId="2" fillId="7" borderId="24" xfId="0" applyFont="1" applyFill="1" applyBorder="1" applyAlignment="1" applyProtection="1">
      <alignment horizontal="center" vertical="center" wrapText="1"/>
      <protection locked="0"/>
    </xf>
    <xf numFmtId="166" fontId="2" fillId="7" borderId="32" xfId="0" applyFont="1" applyFill="1" applyBorder="1" applyAlignment="1" applyProtection="1">
      <alignment horizontal="center" vertical="center" wrapText="1"/>
      <protection locked="0"/>
    </xf>
    <xf numFmtId="166" fontId="6" fillId="10" borderId="52" xfId="0" applyFont="1" applyFill="1" applyBorder="1" applyAlignment="1" applyProtection="1">
      <alignment horizontal="left" vertical="center" wrapText="1"/>
    </xf>
    <xf numFmtId="166" fontId="6" fillId="10" borderId="68" xfId="0" applyFont="1" applyFill="1" applyBorder="1" applyAlignment="1" applyProtection="1">
      <alignment horizontal="left" vertical="center" wrapText="1"/>
    </xf>
    <xf numFmtId="166" fontId="2" fillId="12" borderId="14" xfId="0" applyFont="1" applyFill="1" applyBorder="1" applyAlignment="1" applyProtection="1">
      <alignment horizontal="left" vertical="center" wrapText="1"/>
    </xf>
    <xf numFmtId="166" fontId="2" fillId="12" borderId="15" xfId="0" applyFont="1" applyFill="1" applyBorder="1" applyAlignment="1" applyProtection="1">
      <alignment horizontal="left" vertical="center" wrapText="1"/>
    </xf>
    <xf numFmtId="166" fontId="2" fillId="12" borderId="16" xfId="0" applyFont="1" applyFill="1" applyBorder="1" applyAlignment="1" applyProtection="1">
      <alignment horizontal="left" vertical="center" wrapText="1"/>
    </xf>
    <xf numFmtId="166" fontId="4" fillId="0" borderId="40" xfId="0" applyFont="1" applyBorder="1" applyAlignment="1" applyProtection="1">
      <alignment horizontal="left" vertical="center" wrapText="1"/>
    </xf>
    <xf numFmtId="166" fontId="4" fillId="0" borderId="0" xfId="0" applyFont="1" applyBorder="1" applyAlignment="1" applyProtection="1">
      <alignment horizontal="left" vertical="center" wrapText="1"/>
    </xf>
    <xf numFmtId="166" fontId="4" fillId="0" borderId="43" xfId="0" applyFont="1" applyBorder="1" applyAlignment="1" applyProtection="1">
      <alignment horizontal="left" vertical="center" wrapText="1"/>
    </xf>
    <xf numFmtId="166" fontId="4" fillId="0" borderId="63" xfId="0" applyFont="1" applyBorder="1" applyAlignment="1" applyProtection="1">
      <alignment horizontal="left" vertical="center" wrapText="1"/>
    </xf>
    <xf numFmtId="166" fontId="2" fillId="0" borderId="70" xfId="0" applyFont="1" applyFill="1" applyBorder="1" applyAlignment="1" applyProtection="1">
      <alignment horizontal="left" vertical="center" wrapText="1"/>
    </xf>
    <xf numFmtId="166" fontId="2" fillId="0" borderId="49" xfId="0" applyFont="1" applyFill="1" applyBorder="1" applyAlignment="1" applyProtection="1">
      <alignment horizontal="left" vertical="center" wrapText="1"/>
    </xf>
    <xf numFmtId="166" fontId="2" fillId="0" borderId="40" xfId="0" applyFont="1" applyFill="1" applyBorder="1" applyAlignment="1" applyProtection="1">
      <alignment horizontal="left" vertical="center" wrapText="1"/>
    </xf>
    <xf numFmtId="166" fontId="2" fillId="0" borderId="0" xfId="0" applyFont="1" applyFill="1" applyBorder="1" applyAlignment="1" applyProtection="1">
      <alignment horizontal="left" vertical="center" wrapText="1"/>
    </xf>
    <xf numFmtId="166" fontId="2" fillId="0" borderId="43" xfId="0" applyFont="1" applyFill="1" applyBorder="1" applyAlignment="1" applyProtection="1">
      <alignment horizontal="left" vertical="center" wrapText="1"/>
    </xf>
    <xf numFmtId="166" fontId="2" fillId="0" borderId="63" xfId="0" applyFont="1" applyFill="1" applyBorder="1" applyAlignment="1" applyProtection="1">
      <alignment horizontal="left" vertical="center" wrapText="1"/>
    </xf>
    <xf numFmtId="1" fontId="2" fillId="0" borderId="53" xfId="0" applyNumberFormat="1" applyFont="1" applyFill="1" applyBorder="1" applyAlignment="1" applyProtection="1">
      <alignment horizontal="center" vertical="center" wrapText="1"/>
    </xf>
    <xf numFmtId="166" fontId="4" fillId="5" borderId="48" xfId="0" applyFont="1" applyFill="1" applyBorder="1" applyAlignment="1" applyProtection="1">
      <alignment horizontal="center" vertical="center" wrapText="1"/>
    </xf>
    <xf numFmtId="166" fontId="4" fillId="5" borderId="49" xfId="0" applyFont="1" applyFill="1" applyBorder="1" applyAlignment="1" applyProtection="1">
      <alignment horizontal="center" vertical="center" wrapText="1"/>
    </xf>
    <xf numFmtId="166" fontId="2" fillId="7" borderId="49" xfId="0" applyFont="1" applyFill="1" applyBorder="1" applyAlignment="1" applyProtection="1">
      <alignment horizontal="center" vertical="center" wrapText="1"/>
      <protection locked="0"/>
    </xf>
    <xf numFmtId="166" fontId="6" fillId="8" borderId="52" xfId="0" applyFont="1" applyFill="1" applyBorder="1" applyAlignment="1" applyProtection="1">
      <alignment horizontal="left" vertical="center" wrapText="1"/>
    </xf>
    <xf numFmtId="166" fontId="6" fillId="8" borderId="68" xfId="0" applyFont="1" applyFill="1" applyBorder="1" applyAlignment="1" applyProtection="1">
      <alignment horizontal="left" vertical="center" wrapText="1"/>
    </xf>
    <xf numFmtId="166" fontId="6" fillId="8" borderId="1" xfId="0" applyFont="1" applyFill="1" applyBorder="1" applyAlignment="1" applyProtection="1">
      <alignment horizontal="center" vertical="center" wrapText="1"/>
    </xf>
    <xf numFmtId="166" fontId="6" fillId="8" borderId="4" xfId="0" applyFont="1" applyFill="1" applyBorder="1" applyAlignment="1" applyProtection="1">
      <alignment horizontal="center" vertical="center" wrapText="1"/>
    </xf>
    <xf numFmtId="166" fontId="6" fillId="8" borderId="2" xfId="0" applyFont="1" applyFill="1" applyBorder="1" applyAlignment="1" applyProtection="1">
      <alignment horizontal="center" vertical="center" wrapText="1"/>
    </xf>
    <xf numFmtId="166" fontId="6" fillId="10" borderId="41" xfId="0" applyFont="1" applyFill="1" applyBorder="1" applyAlignment="1" applyProtection="1">
      <alignment horizontal="center" vertical="center" wrapText="1"/>
    </xf>
    <xf numFmtId="166" fontId="6" fillId="10" borderId="63" xfId="0" applyFont="1" applyFill="1" applyBorder="1" applyAlignment="1" applyProtection="1">
      <alignment horizontal="center" vertical="center" wrapText="1"/>
    </xf>
    <xf numFmtId="166" fontId="6" fillId="10" borderId="3" xfId="0" applyFont="1" applyFill="1" applyBorder="1" applyAlignment="1" applyProtection="1">
      <alignment horizontal="center" vertical="center" wrapText="1"/>
    </xf>
    <xf numFmtId="0" fontId="2" fillId="0" borderId="70" xfId="0" applyNumberFormat="1" applyFont="1" applyFill="1" applyBorder="1" applyAlignment="1" applyProtection="1">
      <alignment vertical="center" wrapText="1"/>
    </xf>
    <xf numFmtId="0" fontId="2" fillId="0" borderId="49" xfId="0" applyNumberFormat="1" applyFont="1" applyFill="1" applyBorder="1" applyAlignment="1" applyProtection="1">
      <alignment vertical="center" wrapText="1"/>
    </xf>
    <xf numFmtId="0" fontId="2" fillId="0" borderId="50" xfId="0" applyNumberFormat="1" applyFont="1" applyFill="1" applyBorder="1" applyAlignment="1" applyProtection="1">
      <alignment vertical="center" wrapText="1"/>
    </xf>
    <xf numFmtId="0" fontId="2" fillId="0" borderId="4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166" fontId="2" fillId="0" borderId="29" xfId="0" applyFont="1" applyFill="1" applyBorder="1" applyAlignment="1" applyProtection="1">
      <alignment horizontal="left" vertical="center" wrapText="1"/>
    </xf>
    <xf numFmtId="166" fontId="2" fillId="0" borderId="50" xfId="0" applyFont="1" applyBorder="1" applyAlignment="1" applyProtection="1">
      <alignment horizontal="left" vertical="center" wrapText="1"/>
    </xf>
    <xf numFmtId="166" fontId="2" fillId="0" borderId="5" xfId="0" applyFont="1" applyBorder="1" applyAlignment="1" applyProtection="1">
      <alignment horizontal="left" vertical="center" wrapText="1"/>
    </xf>
    <xf numFmtId="166" fontId="2" fillId="0" borderId="3" xfId="0" applyFont="1" applyBorder="1" applyAlignment="1" applyProtection="1">
      <alignment horizontal="left" vertical="center" wrapText="1"/>
    </xf>
    <xf numFmtId="166" fontId="2" fillId="7" borderId="21" xfId="0" applyFont="1" applyFill="1" applyBorder="1" applyAlignment="1" applyProtection="1">
      <alignment horizontal="center" vertical="center" wrapText="1"/>
      <protection locked="0"/>
    </xf>
    <xf numFmtId="166" fontId="2" fillId="7" borderId="37" xfId="0" applyFont="1" applyFill="1" applyBorder="1" applyAlignment="1" applyProtection="1">
      <alignment horizontal="center" vertical="center" wrapText="1"/>
      <protection locked="0"/>
    </xf>
    <xf numFmtId="166" fontId="4" fillId="11" borderId="1" xfId="0" applyFont="1" applyFill="1" applyBorder="1" applyAlignment="1" applyProtection="1">
      <alignment horizontal="center" vertical="center" wrapText="1"/>
    </xf>
    <xf numFmtId="166" fontId="4" fillId="11" borderId="4" xfId="0" applyFont="1" applyFill="1" applyBorder="1" applyAlignment="1" applyProtection="1">
      <alignment horizontal="center" vertical="center" wrapText="1"/>
    </xf>
    <xf numFmtId="166" fontId="4" fillId="11" borderId="2" xfId="0" applyFont="1" applyFill="1" applyBorder="1" applyAlignment="1" applyProtection="1">
      <alignment horizontal="center" vertical="center" wrapText="1"/>
    </xf>
    <xf numFmtId="166" fontId="2" fillId="7" borderId="59" xfId="0" applyFont="1" applyFill="1" applyBorder="1" applyAlignment="1" applyProtection="1">
      <alignment horizontal="center" vertical="center" wrapText="1"/>
      <protection locked="0"/>
    </xf>
    <xf numFmtId="166" fontId="2" fillId="7" borderId="18" xfId="0" applyFont="1" applyFill="1" applyBorder="1" applyAlignment="1" applyProtection="1">
      <alignment horizontal="center" vertical="center" wrapText="1"/>
      <protection locked="0"/>
    </xf>
    <xf numFmtId="166" fontId="2" fillId="7" borderId="55" xfId="0" applyFont="1" applyFill="1" applyBorder="1" applyAlignment="1" applyProtection="1">
      <alignment horizontal="center" vertical="center" wrapText="1"/>
      <protection locked="0"/>
    </xf>
    <xf numFmtId="166" fontId="2" fillId="7" borderId="9" xfId="0" applyFont="1" applyFill="1" applyBorder="1" applyAlignment="1" applyProtection="1">
      <alignment horizontal="center" vertical="center" wrapText="1"/>
      <protection locked="0"/>
    </xf>
    <xf numFmtId="166" fontId="2" fillId="6" borderId="26" xfId="0" applyFont="1" applyFill="1" applyBorder="1" applyAlignment="1" applyProtection="1">
      <alignment horizontal="left" vertical="center" wrapText="1"/>
    </xf>
    <xf numFmtId="166" fontId="2" fillId="6" borderId="59" xfId="0" applyFont="1" applyFill="1" applyBorder="1" applyAlignment="1" applyProtection="1">
      <alignment horizontal="left" vertical="center" wrapText="1"/>
    </xf>
    <xf numFmtId="166" fontId="2" fillId="6" borderId="60" xfId="0" applyFont="1" applyFill="1" applyBorder="1" applyAlignment="1" applyProtection="1">
      <alignment horizontal="left" vertical="center" wrapText="1"/>
    </xf>
    <xf numFmtId="166" fontId="2" fillId="12" borderId="43" xfId="0" applyFont="1" applyFill="1" applyBorder="1" applyAlignment="1" applyProtection="1">
      <alignment horizontal="left" vertical="center" wrapText="1"/>
    </xf>
    <xf numFmtId="166" fontId="2" fillId="12" borderId="63" xfId="0" applyFont="1" applyFill="1" applyBorder="1" applyAlignment="1" applyProtection="1">
      <alignment horizontal="left" vertical="center" wrapText="1"/>
    </xf>
    <xf numFmtId="166" fontId="2" fillId="12" borderId="3" xfId="0" applyFont="1" applyFill="1" applyBorder="1" applyAlignment="1" applyProtection="1">
      <alignment horizontal="left" vertical="center" wrapText="1"/>
    </xf>
    <xf numFmtId="166" fontId="2" fillId="0" borderId="26" xfId="0" applyFont="1" applyFill="1" applyBorder="1" applyAlignment="1" applyProtection="1">
      <alignment horizontal="left" vertical="center" wrapText="1"/>
    </xf>
    <xf numFmtId="166" fontId="2" fillId="0" borderId="59" xfId="0" applyFont="1" applyFill="1" applyBorder="1" applyAlignment="1" applyProtection="1">
      <alignment horizontal="left" vertical="center" wrapText="1"/>
    </xf>
    <xf numFmtId="166" fontId="2" fillId="0" borderId="32" xfId="0" applyFont="1" applyFill="1" applyBorder="1" applyAlignment="1" applyProtection="1">
      <alignment horizontal="left" vertical="center" wrapText="1"/>
    </xf>
    <xf numFmtId="166" fontId="2" fillId="12" borderId="26" xfId="0" applyFont="1" applyFill="1" applyBorder="1" applyAlignment="1" applyProtection="1">
      <alignment horizontal="left" vertical="center" wrapText="1"/>
    </xf>
    <xf numFmtId="166" fontId="2" fillId="12" borderId="59" xfId="0" applyFont="1" applyFill="1" applyBorder="1" applyAlignment="1" applyProtection="1">
      <alignment horizontal="left" vertical="center" wrapText="1"/>
    </xf>
    <xf numFmtId="166" fontId="2" fillId="0" borderId="26" xfId="0" applyFont="1" applyFill="1" applyBorder="1" applyAlignment="1" applyProtection="1">
      <alignment horizontal="justify" vertical="center" wrapText="1"/>
    </xf>
    <xf numFmtId="166" fontId="2" fillId="0" borderId="59" xfId="0" applyFont="1" applyFill="1" applyBorder="1" applyAlignment="1" applyProtection="1">
      <alignment horizontal="justify" vertical="center" wrapText="1"/>
    </xf>
    <xf numFmtId="166" fontId="2" fillId="0" borderId="60" xfId="0" applyFont="1" applyFill="1" applyBorder="1" applyAlignment="1" applyProtection="1">
      <alignment horizontal="justify" vertical="center" wrapText="1"/>
    </xf>
    <xf numFmtId="166" fontId="2" fillId="6" borderId="31" xfId="0" applyFont="1" applyFill="1" applyBorder="1" applyAlignment="1" applyProtection="1">
      <alignment horizontal="left" vertical="center" wrapText="1"/>
    </xf>
    <xf numFmtId="166" fontId="2" fillId="6" borderId="57" xfId="0" applyFont="1" applyFill="1" applyBorder="1" applyAlignment="1" applyProtection="1">
      <alignment horizontal="left" vertical="center" wrapText="1"/>
    </xf>
    <xf numFmtId="166" fontId="2" fillId="6" borderId="58" xfId="0" applyFont="1" applyFill="1" applyBorder="1" applyAlignment="1" applyProtection="1">
      <alignment horizontal="left" vertical="center" wrapText="1"/>
    </xf>
    <xf numFmtId="166" fontId="2" fillId="0" borderId="20" xfId="0" applyFont="1" applyFill="1" applyBorder="1" applyAlignment="1" applyProtection="1">
      <alignment horizontal="left" vertical="center" wrapText="1"/>
    </xf>
    <xf numFmtId="166" fontId="2" fillId="0" borderId="18" xfId="0" applyFont="1" applyFill="1" applyBorder="1" applyAlignment="1" applyProtection="1">
      <alignment horizontal="left" vertical="center" wrapText="1"/>
    </xf>
    <xf numFmtId="166" fontId="2" fillId="0" borderId="10" xfId="0" applyFont="1" applyBorder="1" applyAlignment="1" applyProtection="1">
      <alignment horizontal="left" vertical="center" wrapText="1"/>
    </xf>
    <xf numFmtId="166" fontId="2" fillId="0" borderId="9" xfId="0" applyFont="1" applyBorder="1" applyAlignment="1" applyProtection="1">
      <alignment horizontal="left" vertical="center" wrapText="1"/>
    </xf>
    <xf numFmtId="166" fontId="2" fillId="0" borderId="11" xfId="0" applyFont="1" applyBorder="1" applyAlignment="1" applyProtection="1">
      <alignment horizontal="left" vertical="center" wrapText="1"/>
    </xf>
    <xf numFmtId="166" fontId="2" fillId="12" borderId="60" xfId="0" applyFont="1" applyFill="1" applyBorder="1" applyAlignment="1" applyProtection="1">
      <alignment horizontal="left" vertical="center" wrapText="1"/>
    </xf>
    <xf numFmtId="166" fontId="2" fillId="12" borderId="31" xfId="0" applyFont="1" applyFill="1" applyBorder="1" applyAlignment="1" applyProtection="1">
      <alignment horizontal="left" vertical="center" wrapText="1"/>
    </xf>
    <xf numFmtId="166" fontId="2" fillId="12" borderId="57" xfId="0" applyFont="1" applyFill="1" applyBorder="1" applyAlignment="1" applyProtection="1">
      <alignment horizontal="left" vertical="center" wrapText="1"/>
    </xf>
    <xf numFmtId="166" fontId="2" fillId="12" borderId="58" xfId="0" applyFont="1" applyFill="1" applyBorder="1" applyAlignment="1" applyProtection="1">
      <alignment horizontal="left" vertical="center" wrapText="1"/>
    </xf>
    <xf numFmtId="166" fontId="2" fillId="12" borderId="25" xfId="0" applyFont="1" applyFill="1" applyBorder="1" applyAlignment="1" applyProtection="1">
      <alignment horizontal="left" vertical="center" wrapText="1"/>
    </xf>
    <xf numFmtId="166" fontId="6" fillId="8" borderId="51" xfId="0" applyFont="1" applyFill="1" applyBorder="1" applyAlignment="1" applyProtection="1">
      <alignment horizontal="left" vertical="center" wrapText="1"/>
    </xf>
    <xf numFmtId="166" fontId="2" fillId="12" borderId="32" xfId="0" applyFont="1" applyFill="1" applyBorder="1" applyAlignment="1" applyProtection="1">
      <alignment horizontal="left" vertical="center" wrapText="1"/>
    </xf>
    <xf numFmtId="166" fontId="2" fillId="6" borderId="18" xfId="0" applyFont="1" applyFill="1" applyBorder="1" applyAlignment="1" applyProtection="1">
      <alignment horizontal="left" vertical="center" wrapText="1"/>
    </xf>
    <xf numFmtId="166" fontId="2" fillId="6" borderId="55" xfId="0" applyFont="1" applyFill="1" applyBorder="1" applyAlignment="1" applyProtection="1">
      <alignment horizontal="left" vertical="center" wrapText="1"/>
    </xf>
    <xf numFmtId="166" fontId="2" fillId="6" borderId="56" xfId="0" applyFont="1" applyFill="1" applyBorder="1" applyAlignment="1" applyProtection="1">
      <alignment horizontal="left" vertical="center" wrapText="1"/>
    </xf>
    <xf numFmtId="166" fontId="3" fillId="4" borderId="1" xfId="0" applyFont="1" applyFill="1" applyBorder="1" applyAlignment="1" applyProtection="1">
      <alignment horizontal="center" vertical="center" wrapText="1"/>
    </xf>
    <xf numFmtId="166" fontId="3" fillId="4" borderId="4" xfId="0" applyFont="1" applyFill="1" applyBorder="1" applyAlignment="1" applyProtection="1">
      <alignment horizontal="center" vertical="center" wrapText="1"/>
    </xf>
    <xf numFmtId="166" fontId="3" fillId="4" borderId="2" xfId="0" applyFont="1" applyFill="1" applyBorder="1" applyAlignment="1" applyProtection="1">
      <alignment horizontal="center" vertical="center" wrapText="1"/>
    </xf>
    <xf numFmtId="166" fontId="4" fillId="5" borderId="11" xfId="0" applyFont="1" applyFill="1" applyBorder="1" applyAlignment="1" applyProtection="1">
      <alignment horizontal="center" vertical="center" wrapText="1"/>
    </xf>
    <xf numFmtId="166" fontId="2" fillId="7" borderId="65" xfId="0" applyFont="1" applyFill="1" applyBorder="1" applyAlignment="1" applyProtection="1">
      <alignment horizontal="center" vertical="center" wrapText="1"/>
      <protection locked="0"/>
    </xf>
    <xf numFmtId="166" fontId="2" fillId="7" borderId="50" xfId="0" applyFont="1" applyFill="1" applyBorder="1" applyAlignment="1" applyProtection="1">
      <alignment horizontal="center" vertical="center" wrapText="1"/>
      <protection locked="0"/>
    </xf>
    <xf numFmtId="166" fontId="2" fillId="7" borderId="5" xfId="0" applyFont="1" applyFill="1" applyBorder="1" applyAlignment="1" applyProtection="1">
      <alignment horizontal="center" vertical="center" wrapText="1"/>
      <protection locked="0"/>
    </xf>
    <xf numFmtId="166" fontId="2" fillId="7" borderId="0" xfId="0" applyFont="1" applyFill="1" applyBorder="1" applyAlignment="1" applyProtection="1">
      <alignment horizontal="center" vertical="center" wrapText="1"/>
      <protection locked="0"/>
    </xf>
    <xf numFmtId="166" fontId="2" fillId="7" borderId="8" xfId="0" applyFont="1" applyFill="1" applyBorder="1" applyAlignment="1" applyProtection="1">
      <alignment horizontal="center" vertical="center" wrapText="1"/>
      <protection locked="0"/>
    </xf>
    <xf numFmtId="166" fontId="2" fillId="7" borderId="23" xfId="0" applyFont="1" applyFill="1" applyBorder="1" applyAlignment="1" applyProtection="1">
      <alignment horizontal="center" vertical="center" wrapText="1"/>
      <protection locked="0"/>
    </xf>
    <xf numFmtId="166" fontId="2" fillId="7" borderId="19" xfId="0" applyFont="1" applyFill="1" applyBorder="1" applyAlignment="1" applyProtection="1">
      <alignment horizontal="center" vertical="center" wrapText="1"/>
      <protection locked="0"/>
    </xf>
    <xf numFmtId="166" fontId="2" fillId="7" borderId="38" xfId="0" applyFont="1" applyFill="1" applyBorder="1" applyAlignment="1" applyProtection="1">
      <alignment horizontal="center" vertical="center" wrapText="1"/>
      <protection locked="0"/>
    </xf>
    <xf numFmtId="166" fontId="4" fillId="11" borderId="48" xfId="0" applyFont="1" applyFill="1" applyBorder="1" applyAlignment="1" applyProtection="1">
      <alignment horizontal="center" vertical="center" wrapText="1"/>
    </xf>
    <xf numFmtId="166" fontId="4" fillId="11" borderId="49" xfId="0" applyFont="1" applyFill="1" applyBorder="1" applyAlignment="1" applyProtection="1">
      <alignment horizontal="center" vertical="center" wrapText="1"/>
    </xf>
    <xf numFmtId="166" fontId="4" fillId="11" borderId="11" xfId="0" applyFont="1" applyFill="1" applyBorder="1" applyAlignment="1" applyProtection="1">
      <alignment horizontal="center" vertical="center" wrapText="1"/>
    </xf>
    <xf numFmtId="166" fontId="2" fillId="0" borderId="5" xfId="0" applyFont="1" applyFill="1" applyBorder="1" applyAlignment="1" applyProtection="1">
      <alignment horizontal="left" vertical="center" wrapText="1"/>
    </xf>
    <xf numFmtId="166" fontId="5" fillId="9" borderId="4" xfId="1" applyFont="1" applyFill="1" applyBorder="1" applyAlignment="1" applyProtection="1">
      <alignment horizontal="center" vertical="center" wrapText="1"/>
    </xf>
    <xf numFmtId="166" fontId="5" fillId="9" borderId="2" xfId="1" applyFont="1" applyFill="1" applyBorder="1" applyAlignment="1" applyProtection="1">
      <alignment horizontal="center" vertical="center" wrapText="1"/>
    </xf>
    <xf numFmtId="166" fontId="2" fillId="7" borderId="53" xfId="0" applyFont="1" applyFill="1" applyBorder="1" applyAlignment="1" applyProtection="1">
      <alignment horizontal="center" vertical="center" wrapText="1"/>
      <protection locked="0"/>
    </xf>
    <xf numFmtId="166" fontId="2" fillId="6" borderId="25" xfId="0" applyFont="1" applyFill="1" applyBorder="1" applyAlignment="1" applyProtection="1">
      <alignment horizontal="left" vertical="center" wrapText="1"/>
    </xf>
    <xf numFmtId="166" fontId="5" fillId="9" borderId="1" xfId="1" applyFont="1" applyFill="1" applyBorder="1" applyAlignment="1" applyProtection="1">
      <alignment horizontal="center" vertical="center" wrapText="1"/>
    </xf>
    <xf numFmtId="166" fontId="2" fillId="7" borderId="17" xfId="1" applyFont="1" applyFill="1" applyBorder="1" applyAlignment="1" applyProtection="1">
      <alignment horizontal="center" vertical="center" wrapText="1"/>
      <protection locked="0"/>
    </xf>
    <xf numFmtId="166" fontId="2" fillId="7" borderId="27" xfId="1" applyFont="1" applyFill="1" applyBorder="1" applyAlignment="1" applyProtection="1">
      <alignment horizontal="center" vertical="center" wrapText="1"/>
      <protection locked="0"/>
    </xf>
    <xf numFmtId="166" fontId="2" fillId="7" borderId="33" xfId="1" applyFont="1" applyFill="1" applyBorder="1" applyAlignment="1" applyProtection="1">
      <alignment horizontal="center" vertical="center" wrapText="1"/>
      <protection locked="0"/>
    </xf>
    <xf numFmtId="166" fontId="2" fillId="7" borderId="12" xfId="1" applyFont="1" applyFill="1" applyBorder="1" applyAlignment="1" applyProtection="1">
      <alignment horizontal="center" vertical="center" wrapText="1"/>
      <protection locked="0"/>
    </xf>
    <xf numFmtId="166" fontId="2" fillId="7" borderId="39" xfId="1" applyFont="1" applyFill="1" applyBorder="1" applyAlignment="1" applyProtection="1">
      <alignment horizontal="center" vertical="center" wrapText="1"/>
      <protection locked="0"/>
    </xf>
    <xf numFmtId="166" fontId="2" fillId="7" borderId="30" xfId="1" applyFont="1" applyFill="1" applyBorder="1" applyAlignment="1" applyProtection="1">
      <alignment horizontal="center" vertical="center" wrapText="1"/>
      <protection locked="0"/>
    </xf>
    <xf numFmtId="166" fontId="2" fillId="7" borderId="28" xfId="1" applyFont="1" applyFill="1" applyBorder="1" applyAlignment="1" applyProtection="1">
      <alignment horizontal="center" vertical="center" wrapText="1"/>
      <protection locked="0"/>
    </xf>
    <xf numFmtId="166" fontId="2" fillId="7" borderId="44" xfId="1" applyFont="1" applyFill="1" applyBorder="1" applyAlignment="1" applyProtection="1">
      <alignment horizontal="center" vertical="center" wrapText="1"/>
      <protection locked="0"/>
    </xf>
    <xf numFmtId="166" fontId="2" fillId="0" borderId="25" xfId="1" applyFont="1" applyFill="1" applyBorder="1" applyAlignment="1" applyProtection="1">
      <alignment horizontal="left" vertical="center" wrapText="1"/>
    </xf>
    <xf numFmtId="166" fontId="2" fillId="0" borderId="30" xfId="1" applyFont="1" applyFill="1" applyBorder="1" applyAlignment="1" applyProtection="1">
      <alignment horizontal="left" vertical="center" wrapText="1"/>
    </xf>
    <xf numFmtId="166" fontId="2" fillId="0" borderId="25" xfId="0" applyFont="1" applyFill="1" applyBorder="1" applyAlignment="1" applyProtection="1">
      <alignment horizontal="left" vertical="center" wrapText="1"/>
    </xf>
    <xf numFmtId="166" fontId="2" fillId="0" borderId="30" xfId="0" applyFont="1" applyFill="1" applyBorder="1" applyAlignment="1" applyProtection="1">
      <alignment horizontal="left" vertical="center" wrapText="1"/>
    </xf>
    <xf numFmtId="166" fontId="2" fillId="6" borderId="40" xfId="0" applyFont="1" applyFill="1" applyBorder="1" applyAlignment="1" applyProtection="1">
      <alignment horizontal="left" vertical="center" wrapText="1"/>
    </xf>
    <xf numFmtId="166" fontId="2" fillId="6" borderId="0" xfId="0" applyFont="1" applyFill="1" applyBorder="1" applyAlignment="1" applyProtection="1">
      <alignment horizontal="left" vertical="center" wrapText="1"/>
    </xf>
    <xf numFmtId="166" fontId="2" fillId="6" borderId="5" xfId="0" applyFont="1" applyFill="1" applyBorder="1" applyAlignment="1" applyProtection="1">
      <alignment horizontal="left" vertical="center" wrapText="1"/>
    </xf>
    <xf numFmtId="166" fontId="2" fillId="6" borderId="26" xfId="0" applyFont="1" applyFill="1" applyBorder="1" applyAlignment="1" applyProtection="1">
      <alignment vertical="center" wrapText="1"/>
    </xf>
    <xf numFmtId="166" fontId="2" fillId="6" borderId="59" xfId="0" applyFont="1" applyFill="1" applyBorder="1" applyAlignment="1" applyProtection="1">
      <alignment vertical="center" wrapText="1"/>
    </xf>
    <xf numFmtId="166" fontId="2" fillId="6" borderId="60" xfId="0" applyFont="1" applyFill="1" applyBorder="1" applyAlignment="1" applyProtection="1">
      <alignment vertical="center" wrapText="1"/>
    </xf>
    <xf numFmtId="166" fontId="4" fillId="5" borderId="1" xfId="1" applyFont="1" applyFill="1" applyBorder="1" applyAlignment="1" applyProtection="1">
      <alignment horizontal="center" vertical="center" wrapText="1"/>
    </xf>
    <xf numFmtId="166" fontId="4" fillId="5" borderId="4" xfId="1" applyFont="1" applyFill="1" applyBorder="1" applyAlignment="1" applyProtection="1">
      <alignment horizontal="center" vertical="center" wrapText="1"/>
    </xf>
    <xf numFmtId="166" fontId="4" fillId="5" borderId="2" xfId="1" applyFont="1" applyFill="1" applyBorder="1" applyAlignment="1" applyProtection="1">
      <alignment horizontal="center" vertical="center" wrapText="1"/>
    </xf>
    <xf numFmtId="166" fontId="6" fillId="8" borderId="51" xfId="1" applyFont="1" applyFill="1" applyBorder="1" applyAlignment="1" applyProtection="1">
      <alignment horizontal="left" vertical="center" wrapText="1"/>
    </xf>
    <xf numFmtId="166" fontId="6" fillId="8" borderId="4" xfId="1" applyFont="1" applyFill="1" applyBorder="1" applyAlignment="1" applyProtection="1">
      <alignment horizontal="center" vertical="center" wrapText="1"/>
    </xf>
    <xf numFmtId="166" fontId="6" fillId="8" borderId="2" xfId="1" applyFont="1" applyFill="1" applyBorder="1" applyAlignment="1" applyProtection="1">
      <alignment horizontal="center" vertical="center" wrapText="1"/>
    </xf>
    <xf numFmtId="166" fontId="2" fillId="0" borderId="20" xfId="1" applyFont="1" applyFill="1" applyBorder="1" applyAlignment="1" applyProtection="1">
      <alignment horizontal="left" vertical="center" wrapText="1"/>
    </xf>
    <xf numFmtId="166" fontId="2" fillId="0" borderId="39" xfId="1" applyFont="1" applyFill="1" applyBorder="1" applyAlignment="1" applyProtection="1">
      <alignment horizontal="left" vertical="center" wrapText="1"/>
    </xf>
    <xf numFmtId="166" fontId="2" fillId="7" borderId="37" xfId="1" applyFont="1" applyFill="1" applyBorder="1" applyAlignment="1" applyProtection="1">
      <alignment horizontal="center" vertical="center" wrapText="1"/>
      <protection locked="0"/>
    </xf>
    <xf numFmtId="166" fontId="2" fillId="7" borderId="41" xfId="1" applyFont="1" applyFill="1" applyBorder="1" applyAlignment="1" applyProtection="1">
      <alignment horizontal="center" vertical="center" wrapText="1"/>
      <protection locked="0"/>
    </xf>
    <xf numFmtId="166" fontId="2" fillId="7" borderId="5" xfId="1" applyFont="1" applyFill="1" applyBorder="1" applyAlignment="1" applyProtection="1">
      <alignment horizontal="center" vertical="center" wrapText="1"/>
      <protection locked="0"/>
    </xf>
    <xf numFmtId="166" fontId="2" fillId="7" borderId="3" xfId="1" applyFont="1" applyFill="1" applyBorder="1" applyAlignment="1" applyProtection="1">
      <alignment horizontal="center" vertical="center" wrapText="1"/>
      <protection locked="0"/>
    </xf>
    <xf numFmtId="166" fontId="2" fillId="0" borderId="14" xfId="0" applyFont="1" applyFill="1" applyBorder="1" applyAlignment="1" applyProtection="1">
      <alignment horizontal="left" vertical="center" wrapText="1"/>
    </xf>
    <xf numFmtId="166" fontId="2" fillId="0" borderId="15" xfId="0" applyFont="1" applyFill="1" applyBorder="1" applyAlignment="1" applyProtection="1">
      <alignment horizontal="left" vertical="center" wrapText="1"/>
    </xf>
    <xf numFmtId="166" fontId="2" fillId="0" borderId="16" xfId="0" applyFont="1" applyFill="1" applyBorder="1" applyAlignment="1" applyProtection="1">
      <alignment horizontal="left" vertical="center" wrapText="1"/>
    </xf>
    <xf numFmtId="166" fontId="2" fillId="0" borderId="60" xfId="0" applyFont="1" applyFill="1" applyBorder="1" applyAlignment="1" applyProtection="1">
      <alignment horizontal="left" vertical="center" wrapText="1"/>
    </xf>
    <xf numFmtId="166" fontId="2" fillId="6" borderId="30" xfId="0" applyFont="1" applyFill="1" applyBorder="1" applyAlignment="1" applyProtection="1">
      <alignment horizontal="left" vertical="center" wrapText="1"/>
    </xf>
    <xf numFmtId="166" fontId="2" fillId="0" borderId="39" xfId="0" applyFont="1" applyFill="1" applyBorder="1" applyAlignment="1" applyProtection="1">
      <alignment horizontal="left" vertical="center" wrapText="1"/>
    </xf>
    <xf numFmtId="166" fontId="2" fillId="0" borderId="31" xfId="0" applyFont="1" applyFill="1" applyBorder="1" applyAlignment="1" applyProtection="1">
      <alignment horizontal="left" vertical="center" wrapText="1"/>
    </xf>
    <xf numFmtId="166" fontId="2" fillId="0" borderId="57" xfId="0" applyFont="1" applyFill="1" applyBorder="1" applyAlignment="1" applyProtection="1">
      <alignment horizontal="left" vertical="center" wrapText="1"/>
    </xf>
    <xf numFmtId="166" fontId="2" fillId="0" borderId="3" xfId="0" applyFont="1" applyFill="1" applyBorder="1" applyAlignment="1" applyProtection="1">
      <alignment horizontal="left" vertical="center" wrapText="1"/>
    </xf>
    <xf numFmtId="166" fontId="2" fillId="0" borderId="55" xfId="0" applyFont="1" applyFill="1" applyBorder="1" applyAlignment="1" applyProtection="1">
      <alignment horizontal="left" vertical="center" wrapText="1"/>
    </xf>
    <xf numFmtId="166" fontId="2" fillId="0" borderId="56" xfId="0" applyFont="1" applyFill="1" applyBorder="1" applyAlignment="1" applyProtection="1">
      <alignment horizontal="left" vertical="center" wrapText="1"/>
    </xf>
    <xf numFmtId="166" fontId="2" fillId="0" borderId="20" xfId="0" applyFont="1" applyBorder="1" applyAlignment="1" applyProtection="1">
      <alignment horizontal="left" vertical="center" wrapText="1"/>
    </xf>
    <xf numFmtId="166" fontId="2" fillId="0" borderId="39" xfId="0" applyFont="1" applyBorder="1" applyAlignment="1" applyProtection="1">
      <alignment horizontal="left" vertical="center" wrapText="1"/>
    </xf>
    <xf numFmtId="166" fontId="2" fillId="0" borderId="50" xfId="0" applyFont="1" applyFill="1" applyBorder="1" applyAlignment="1" applyProtection="1">
      <alignment horizontal="left" vertical="center" wrapText="1"/>
    </xf>
    <xf numFmtId="166" fontId="2" fillId="0" borderId="58" xfId="0" applyFont="1" applyFill="1" applyBorder="1" applyAlignment="1" applyProtection="1">
      <alignment horizontal="left" vertical="center" wrapText="1"/>
    </xf>
    <xf numFmtId="166" fontId="18" fillId="9" borderId="1" xfId="0" applyFont="1" applyFill="1" applyBorder="1" applyAlignment="1" applyProtection="1">
      <alignment horizontal="center" vertical="center"/>
    </xf>
    <xf numFmtId="166" fontId="18" fillId="9" borderId="4" xfId="0" applyFont="1" applyFill="1" applyBorder="1" applyAlignment="1" applyProtection="1">
      <alignment horizontal="center" vertical="center"/>
    </xf>
    <xf numFmtId="166" fontId="18" fillId="9" borderId="2" xfId="0" applyFont="1" applyFill="1" applyBorder="1" applyAlignment="1" applyProtection="1">
      <alignment horizontal="center" vertical="center"/>
    </xf>
    <xf numFmtId="166" fontId="11" fillId="9" borderId="52" xfId="1" applyFont="1" applyFill="1" applyBorder="1" applyAlignment="1" applyProtection="1">
      <alignment horizontal="left" vertical="center" wrapText="1"/>
    </xf>
    <xf numFmtId="166" fontId="11" fillId="9" borderId="68" xfId="1" applyFont="1" applyFill="1" applyBorder="1" applyAlignment="1" applyProtection="1">
      <alignment horizontal="left" vertical="center" wrapText="1"/>
    </xf>
    <xf numFmtId="166" fontId="11" fillId="9" borderId="1" xfId="1" applyFont="1" applyFill="1" applyBorder="1" applyAlignment="1" applyProtection="1">
      <alignment horizontal="center" vertical="center" wrapText="1"/>
    </xf>
    <xf numFmtId="166" fontId="11" fillId="9" borderId="4" xfId="1" applyFont="1" applyFill="1" applyBorder="1" applyAlignment="1" applyProtection="1">
      <alignment horizontal="center" vertical="center" wrapText="1"/>
    </xf>
    <xf numFmtId="166" fontId="11" fillId="9" borderId="2" xfId="1" applyFont="1" applyFill="1" applyBorder="1" applyAlignment="1" applyProtection="1">
      <alignment horizontal="center" vertical="center" wrapText="1"/>
    </xf>
    <xf numFmtId="166" fontId="6" fillId="8" borderId="1" xfId="1" applyFont="1" applyFill="1" applyBorder="1" applyAlignment="1" applyProtection="1">
      <alignment horizontal="center" vertical="center" wrapText="1"/>
    </xf>
    <xf numFmtId="166" fontId="18" fillId="9" borderId="65" xfId="0" applyFont="1" applyFill="1" applyBorder="1" applyAlignment="1" applyProtection="1">
      <alignment horizontal="center" vertical="center" wrapText="1"/>
    </xf>
    <xf numFmtId="166" fontId="18" fillId="9" borderId="66" xfId="0" applyFont="1" applyFill="1" applyBorder="1" applyAlignment="1" applyProtection="1">
      <alignment horizontal="center" vertical="center" wrapText="1"/>
    </xf>
    <xf numFmtId="166" fontId="18" fillId="9" borderId="67" xfId="0" applyFont="1" applyFill="1" applyBorder="1" applyAlignment="1" applyProtection="1">
      <alignment horizontal="center" vertical="center" wrapText="1"/>
    </xf>
    <xf numFmtId="166" fontId="2" fillId="7" borderId="62" xfId="0" applyFont="1" applyFill="1" applyBorder="1" applyAlignment="1" applyProtection="1">
      <alignment horizontal="center" vertical="center" wrapText="1"/>
      <protection locked="0"/>
    </xf>
    <xf numFmtId="166" fontId="2" fillId="0" borderId="26" xfId="0" applyNumberFormat="1" applyFont="1" applyFill="1" applyBorder="1" applyAlignment="1" applyProtection="1">
      <alignment horizontal="left" vertical="center" wrapText="1"/>
    </xf>
    <xf numFmtId="166" fontId="2" fillId="0" borderId="59" xfId="0" applyNumberFormat="1" applyFont="1" applyFill="1" applyBorder="1" applyAlignment="1" applyProtection="1">
      <alignment horizontal="left" vertical="center" wrapText="1"/>
    </xf>
    <xf numFmtId="166" fontId="2" fillId="0" borderId="60" xfId="0" applyNumberFormat="1" applyFont="1" applyFill="1" applyBorder="1" applyAlignment="1" applyProtection="1">
      <alignment horizontal="left" vertical="center" wrapText="1"/>
    </xf>
    <xf numFmtId="166" fontId="4" fillId="5" borderId="0" xfId="0" applyFont="1" applyFill="1" applyBorder="1" applyAlignment="1" applyProtection="1">
      <alignment horizontal="center" vertical="center" wrapText="1"/>
    </xf>
    <xf numFmtId="166" fontId="4" fillId="5" borderId="50" xfId="0" applyFont="1" applyFill="1" applyBorder="1" applyAlignment="1" applyProtection="1">
      <alignment horizontal="center" vertical="center" wrapText="1"/>
    </xf>
    <xf numFmtId="166" fontId="6" fillId="8" borderId="51" xfId="0" applyFont="1" applyFill="1" applyBorder="1" applyAlignment="1" applyProtection="1">
      <alignment horizontal="center" vertical="center" wrapText="1"/>
    </xf>
    <xf numFmtId="166" fontId="6" fillId="8" borderId="47" xfId="0" applyFont="1" applyFill="1" applyBorder="1" applyAlignment="1" applyProtection="1">
      <alignment horizontal="center" vertical="center" wrapText="1"/>
    </xf>
    <xf numFmtId="166" fontId="2" fillId="6" borderId="18" xfId="0" applyFont="1" applyFill="1" applyBorder="1" applyAlignment="1" applyProtection="1">
      <alignment vertical="center" wrapText="1"/>
    </xf>
    <xf numFmtId="166" fontId="2" fillId="6" borderId="55" xfId="0" applyFont="1" applyFill="1" applyBorder="1" applyAlignment="1" applyProtection="1">
      <alignment vertical="center" wrapText="1"/>
    </xf>
    <xf numFmtId="166" fontId="2" fillId="6" borderId="56" xfId="0" applyFont="1" applyFill="1" applyBorder="1" applyAlignment="1" applyProtection="1">
      <alignment vertical="center" wrapText="1"/>
    </xf>
    <xf numFmtId="166" fontId="2" fillId="6" borderId="20" xfId="0" applyFont="1" applyFill="1" applyBorder="1" applyAlignment="1" applyProtection="1">
      <alignment horizontal="left" vertical="center" wrapText="1"/>
    </xf>
    <xf numFmtId="166" fontId="2" fillId="6" borderId="39" xfId="0" applyFont="1" applyFill="1" applyBorder="1" applyAlignment="1" applyProtection="1">
      <alignment horizontal="left" vertical="center" wrapText="1"/>
    </xf>
    <xf numFmtId="166" fontId="2" fillId="0" borderId="25" xfId="0" applyFont="1" applyBorder="1" applyAlignment="1" applyProtection="1">
      <alignment horizontal="left" vertical="center" wrapText="1"/>
    </xf>
    <xf numFmtId="166" fontId="2" fillId="0" borderId="30" xfId="0" applyFont="1" applyBorder="1" applyAlignment="1" applyProtection="1">
      <alignment horizontal="left" vertical="center" wrapText="1"/>
    </xf>
    <xf numFmtId="166" fontId="2" fillId="6" borderId="26" xfId="0" applyNumberFormat="1" applyFont="1" applyFill="1" applyBorder="1" applyAlignment="1" applyProtection="1">
      <alignment horizontal="left" vertical="center" wrapText="1"/>
    </xf>
    <xf numFmtId="166" fontId="2" fillId="6" borderId="59" xfId="0" applyNumberFormat="1" applyFont="1" applyFill="1" applyBorder="1" applyAlignment="1" applyProtection="1">
      <alignment horizontal="left" vertical="center" wrapText="1"/>
    </xf>
    <xf numFmtId="166" fontId="2" fillId="6" borderId="60" xfId="0" applyNumberFormat="1" applyFont="1" applyFill="1" applyBorder="1" applyAlignment="1" applyProtection="1">
      <alignment horizontal="left" vertical="center" wrapText="1"/>
    </xf>
    <xf numFmtId="166" fontId="2" fillId="7" borderId="20" xfId="0" applyFont="1" applyFill="1" applyBorder="1" applyAlignment="1" applyProtection="1">
      <alignment horizontal="center" vertical="center" wrapText="1"/>
      <protection locked="0"/>
    </xf>
    <xf numFmtId="166" fontId="2" fillId="7" borderId="39" xfId="0" applyFont="1" applyFill="1" applyBorder="1" applyAlignment="1" applyProtection="1">
      <alignment horizontal="center" vertical="center" wrapText="1"/>
      <protection locked="0"/>
    </xf>
    <xf numFmtId="166" fontId="2" fillId="7" borderId="30" xfId="0" applyFont="1" applyFill="1" applyBorder="1" applyAlignment="1" applyProtection="1">
      <alignment horizontal="center" vertical="center" wrapText="1"/>
      <protection locked="0"/>
    </xf>
    <xf numFmtId="166" fontId="2" fillId="12" borderId="20" xfId="0" applyFont="1" applyFill="1" applyBorder="1" applyAlignment="1" applyProtection="1">
      <alignment horizontal="left" vertical="center" wrapText="1"/>
    </xf>
    <xf numFmtId="166" fontId="6" fillId="10" borderId="43" xfId="0" applyFont="1" applyFill="1" applyBorder="1" applyAlignment="1" applyProtection="1">
      <alignment horizontal="left" vertical="center" wrapText="1"/>
    </xf>
    <xf numFmtId="166" fontId="6" fillId="10" borderId="42" xfId="0" applyFont="1" applyFill="1" applyBorder="1" applyAlignment="1" applyProtection="1">
      <alignment horizontal="left" vertical="center" wrapText="1"/>
    </xf>
    <xf numFmtId="166" fontId="4" fillId="11" borderId="50" xfId="0" applyFont="1" applyFill="1" applyBorder="1" applyAlignment="1" applyProtection="1">
      <alignment horizontal="center" vertical="center" wrapText="1"/>
    </xf>
    <xf numFmtId="166" fontId="2" fillId="7" borderId="29" xfId="0" applyFont="1" applyFill="1" applyBorder="1" applyAlignment="1" applyProtection="1">
      <alignment horizontal="center" vertical="center" wrapText="1"/>
      <protection locked="0"/>
    </xf>
    <xf numFmtId="166" fontId="2" fillId="12" borderId="18" xfId="0" applyFont="1" applyFill="1" applyBorder="1" applyAlignment="1" applyProtection="1">
      <alignment horizontal="left" vertical="center" wrapText="1"/>
    </xf>
    <xf numFmtId="166" fontId="2" fillId="12" borderId="55" xfId="0" applyFont="1" applyFill="1" applyBorder="1" applyAlignment="1" applyProtection="1">
      <alignment horizontal="left" vertical="center" wrapText="1"/>
    </xf>
    <xf numFmtId="166" fontId="6" fillId="10" borderId="61" xfId="0" applyFont="1" applyFill="1" applyBorder="1" applyAlignment="1" applyProtection="1">
      <alignment horizontal="center" vertical="center" wrapText="1"/>
    </xf>
    <xf numFmtId="166" fontId="6" fillId="10" borderId="57" xfId="0" applyFont="1" applyFill="1" applyBorder="1" applyAlignment="1" applyProtection="1">
      <alignment horizontal="center" vertical="center" wrapText="1"/>
    </xf>
    <xf numFmtId="166" fontId="6" fillId="10" borderId="58" xfId="0" applyFont="1" applyFill="1" applyBorder="1" applyAlignment="1" applyProtection="1">
      <alignment horizontal="center" vertical="center" wrapText="1"/>
    </xf>
    <xf numFmtId="166" fontId="2" fillId="7" borderId="40" xfId="0" applyFont="1" applyFill="1" applyBorder="1" applyAlignment="1" applyProtection="1">
      <alignment horizontal="center" vertical="center" wrapText="1"/>
      <protection locked="0"/>
    </xf>
    <xf numFmtId="0" fontId="30" fillId="5" borderId="4" xfId="0" applyNumberFormat="1" applyFont="1" applyFill="1" applyBorder="1" applyAlignment="1" applyProtection="1">
      <alignment horizontal="center" vertical="center" wrapText="1"/>
    </xf>
    <xf numFmtId="0" fontId="30" fillId="5" borderId="2" xfId="0" applyNumberFormat="1" applyFont="1" applyFill="1" applyBorder="1" applyAlignment="1" applyProtection="1">
      <alignment horizontal="center" vertical="center" wrapText="1"/>
    </xf>
    <xf numFmtId="0" fontId="21" fillId="9" borderId="52" xfId="0" applyNumberFormat="1" applyFont="1" applyFill="1" applyBorder="1" applyAlignment="1" applyProtection="1">
      <alignment horizontal="center" vertical="center" wrapText="1"/>
    </xf>
    <xf numFmtId="0" fontId="21" fillId="9" borderId="4" xfId="0" applyNumberFormat="1" applyFont="1" applyFill="1" applyBorder="1" applyAlignment="1" applyProtection="1">
      <alignment horizontal="center" vertical="center" wrapText="1"/>
    </xf>
    <xf numFmtId="0" fontId="21" fillId="9" borderId="2" xfId="0" applyNumberFormat="1" applyFont="1" applyFill="1" applyBorder="1" applyAlignment="1" applyProtection="1">
      <alignment horizontal="center" vertical="center" wrapText="1"/>
    </xf>
    <xf numFmtId="0" fontId="6" fillId="5" borderId="24" xfId="0" applyNumberFormat="1" applyFont="1" applyFill="1" applyBorder="1" applyAlignment="1" applyProtection="1">
      <alignment horizontal="center" vertical="center" wrapText="1"/>
    </xf>
    <xf numFmtId="0" fontId="6" fillId="5" borderId="59" xfId="0" applyNumberFormat="1" applyFont="1" applyFill="1" applyBorder="1" applyAlignment="1" applyProtection="1">
      <alignment horizontal="center" vertical="center" wrapText="1"/>
    </xf>
    <xf numFmtId="0" fontId="6" fillId="5" borderId="60" xfId="0" applyNumberFormat="1" applyFont="1" applyFill="1" applyBorder="1" applyAlignment="1" applyProtection="1">
      <alignment horizontal="center" vertical="center" wrapText="1"/>
    </xf>
    <xf numFmtId="0" fontId="31" fillId="5" borderId="1" xfId="0" applyNumberFormat="1" applyFont="1" applyFill="1" applyBorder="1" applyAlignment="1" applyProtection="1">
      <alignment horizontal="center" vertical="center" wrapText="1"/>
    </xf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11" fillId="9" borderId="1" xfId="0" applyNumberFormat="1" applyFont="1" applyFill="1" applyBorder="1" applyAlignment="1" applyProtection="1">
      <alignment horizontal="center" vertical="center" wrapText="1"/>
    </xf>
    <xf numFmtId="0" fontId="11" fillId="9" borderId="68" xfId="0" applyNumberFormat="1" applyFont="1" applyFill="1" applyBorder="1" applyAlignment="1" applyProtection="1">
      <alignment horizontal="center" vertical="center" wrapText="1"/>
    </xf>
    <xf numFmtId="0" fontId="13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18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18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77" xfId="0" applyFont="1" applyFill="1" applyBorder="1" applyAlignment="1" applyProtection="1">
      <alignment horizontal="left" vertical="center" wrapText="1"/>
      <protection locked="0"/>
    </xf>
    <xf numFmtId="166" fontId="9" fillId="2" borderId="16" xfId="0" applyFont="1" applyFill="1" applyBorder="1" applyAlignment="1" applyProtection="1">
      <alignment horizontal="left" vertical="center" wrapText="1"/>
      <protection locked="0"/>
    </xf>
    <xf numFmtId="166" fontId="9" fillId="2" borderId="24" xfId="0" applyFont="1" applyFill="1" applyBorder="1" applyAlignment="1" applyProtection="1">
      <alignment horizontal="left" vertical="center" wrapText="1"/>
      <protection locked="0"/>
    </xf>
    <xf numFmtId="166" fontId="9" fillId="2" borderId="60" xfId="0" applyFont="1" applyFill="1" applyBorder="1" applyAlignment="1" applyProtection="1">
      <alignment horizontal="left" vertical="center" wrapText="1"/>
      <protection locked="0"/>
    </xf>
    <xf numFmtId="166" fontId="9" fillId="2" borderId="10" xfId="0" applyFont="1" applyFill="1" applyBorder="1" applyAlignment="1" applyProtection="1">
      <alignment horizontal="left" vertical="center" wrapText="1"/>
      <protection locked="0"/>
    </xf>
    <xf numFmtId="166" fontId="9" fillId="2" borderId="11" xfId="0" applyFont="1" applyFill="1" applyBorder="1" applyAlignment="1" applyProtection="1">
      <alignment horizontal="left" vertical="center" wrapText="1"/>
      <protection locked="0"/>
    </xf>
    <xf numFmtId="166" fontId="6" fillId="8" borderId="25" xfId="0" applyFont="1" applyFill="1" applyBorder="1" applyAlignment="1" applyProtection="1">
      <alignment horizontal="left" vertical="center" wrapText="1"/>
    </xf>
    <xf numFmtId="0" fontId="27" fillId="15" borderId="25" xfId="16" applyBorder="1" applyAlignment="1" applyProtection="1">
      <alignment horizontal="center" vertical="center" wrapText="1"/>
    </xf>
    <xf numFmtId="0" fontId="28" fillId="16" borderId="25" xfId="17" applyBorder="1" applyAlignment="1" applyProtection="1">
      <alignment horizontal="center" vertical="center" wrapText="1"/>
    </xf>
    <xf numFmtId="0" fontId="28" fillId="16" borderId="25" xfId="17" applyBorder="1" applyAlignment="1" applyProtection="1">
      <alignment horizontal="center" vertical="center"/>
    </xf>
    <xf numFmtId="0" fontId="16" fillId="17" borderId="26" xfId="18" applyFont="1" applyBorder="1" applyAlignment="1" applyProtection="1">
      <alignment horizontal="center" vertical="center" wrapText="1"/>
    </xf>
    <xf numFmtId="0" fontId="16" fillId="17" borderId="32" xfId="18" applyFont="1" applyBorder="1" applyAlignment="1" applyProtection="1">
      <alignment horizontal="center" vertical="center" wrapText="1"/>
    </xf>
    <xf numFmtId="1" fontId="9" fillId="14" borderId="25" xfId="0" applyNumberFormat="1" applyFont="1" applyFill="1" applyBorder="1" applyAlignment="1" applyProtection="1">
      <alignment horizontal="left" vertical="center" wrapText="1"/>
    </xf>
    <xf numFmtId="166" fontId="14" fillId="2" borderId="8" xfId="0" applyFont="1" applyFill="1" applyBorder="1" applyAlignment="1" applyProtection="1">
      <alignment horizontal="center" vertical="center" wrapText="1"/>
      <protection locked="0"/>
    </xf>
    <xf numFmtId="166" fontId="14" fillId="2" borderId="9" xfId="0" applyFont="1" applyFill="1" applyBorder="1" applyAlignment="1" applyProtection="1">
      <alignment horizontal="center" vertical="center" wrapText="1"/>
      <protection locked="0"/>
    </xf>
    <xf numFmtId="166" fontId="14" fillId="2" borderId="11" xfId="0" applyFont="1" applyFill="1" applyBorder="1" applyAlignment="1" applyProtection="1">
      <alignment horizontal="center" vertical="center" wrapText="1"/>
      <protection locked="0"/>
    </xf>
    <xf numFmtId="166" fontId="14" fillId="2" borderId="26" xfId="0" applyFont="1" applyFill="1" applyBorder="1" applyAlignment="1" applyProtection="1">
      <alignment horizontal="center" vertical="center" wrapText="1"/>
      <protection locked="0"/>
    </xf>
    <xf numFmtId="166" fontId="14" fillId="2" borderId="59" xfId="0" applyFont="1" applyFill="1" applyBorder="1" applyAlignment="1" applyProtection="1">
      <alignment horizontal="center" vertical="center" wrapText="1"/>
      <protection locked="0"/>
    </xf>
    <xf numFmtId="166" fontId="14" fillId="2" borderId="60" xfId="0" applyFont="1" applyFill="1" applyBorder="1" applyAlignment="1" applyProtection="1">
      <alignment horizontal="center" vertical="center" wrapText="1"/>
      <protection locked="0"/>
    </xf>
    <xf numFmtId="166" fontId="14" fillId="2" borderId="14" xfId="0" applyFont="1" applyFill="1" applyBorder="1" applyAlignment="1" applyProtection="1">
      <alignment horizontal="center" vertical="center" wrapText="1"/>
      <protection locked="0"/>
    </xf>
    <xf numFmtId="166" fontId="14" fillId="2" borderId="15" xfId="0" applyFont="1" applyFill="1" applyBorder="1" applyAlignment="1" applyProtection="1">
      <alignment horizontal="center" vertical="center" wrapText="1"/>
      <protection locked="0"/>
    </xf>
    <xf numFmtId="166" fontId="14" fillId="2" borderId="16" xfId="0" applyFont="1" applyFill="1" applyBorder="1" applyAlignment="1" applyProtection="1">
      <alignment horizontal="center" vertical="center" wrapText="1"/>
      <protection locked="0"/>
    </xf>
    <xf numFmtId="166" fontId="13" fillId="4" borderId="6" xfId="0" applyFont="1" applyFill="1" applyBorder="1" applyAlignment="1" applyProtection="1">
      <alignment horizontal="center" vertical="center" wrapText="1"/>
    </xf>
    <xf numFmtId="166" fontId="13" fillId="4" borderId="7" xfId="0" applyFont="1" applyFill="1" applyBorder="1" applyAlignment="1" applyProtection="1">
      <alignment horizontal="center" vertical="center" wrapText="1"/>
    </xf>
    <xf numFmtId="166" fontId="13" fillId="4" borderId="45" xfId="0" applyFont="1" applyFill="1" applyBorder="1" applyAlignment="1" applyProtection="1">
      <alignment horizontal="center" vertical="center" wrapText="1"/>
    </xf>
    <xf numFmtId="0" fontId="11" fillId="9" borderId="33" xfId="0" applyNumberFormat="1" applyFont="1" applyFill="1" applyBorder="1" applyAlignment="1" applyProtection="1">
      <alignment horizontal="center" vertical="center" wrapText="1"/>
    </xf>
    <xf numFmtId="0" fontId="11" fillId="9" borderId="17" xfId="0" applyNumberFormat="1" applyFont="1" applyFill="1" applyBorder="1" applyAlignment="1" applyProtection="1">
      <alignment horizontal="center" vertical="center" wrapText="1"/>
    </xf>
    <xf numFmtId="166" fontId="11" fillId="9" borderId="29" xfId="0" applyFont="1" applyFill="1" applyBorder="1" applyAlignment="1" applyProtection="1">
      <alignment horizontal="center" vertical="center" wrapText="1"/>
    </xf>
    <xf numFmtId="166" fontId="11" fillId="9" borderId="20" xfId="0" applyFont="1" applyFill="1" applyBorder="1" applyAlignment="1" applyProtection="1">
      <alignment horizontal="center" vertical="center" wrapText="1"/>
    </xf>
    <xf numFmtId="166" fontId="11" fillId="9" borderId="53" xfId="0" applyFont="1" applyFill="1" applyBorder="1" applyAlignment="1" applyProtection="1">
      <alignment horizontal="center" vertical="center" wrapText="1"/>
    </xf>
    <xf numFmtId="166" fontId="11" fillId="9" borderId="64" xfId="0" applyFont="1" applyFill="1" applyBorder="1" applyAlignment="1" applyProtection="1">
      <alignment horizontal="center" vertical="center" wrapText="1"/>
    </xf>
    <xf numFmtId="166" fontId="11" fillId="9" borderId="62" xfId="0" applyFont="1" applyFill="1" applyBorder="1" applyAlignment="1" applyProtection="1">
      <alignment horizontal="center" vertical="center" wrapText="1"/>
    </xf>
    <xf numFmtId="166" fontId="9" fillId="8" borderId="26" xfId="0" applyFont="1" applyFill="1" applyBorder="1" applyAlignment="1" applyProtection="1">
      <alignment horizontal="center" vertical="center" wrapText="1"/>
    </xf>
    <xf numFmtId="166" fontId="9" fillId="8" borderId="32" xfId="0" applyFont="1" applyFill="1" applyBorder="1" applyAlignment="1" applyProtection="1">
      <alignment horizontal="center" vertical="center" wrapText="1"/>
    </xf>
    <xf numFmtId="166" fontId="8" fillId="8" borderId="26" xfId="0" applyFont="1" applyFill="1" applyBorder="1" applyAlignment="1" applyProtection="1">
      <alignment horizontal="center" vertical="center" wrapText="1"/>
    </xf>
    <xf numFmtId="166" fontId="8" fillId="8" borderId="59" xfId="0" applyFont="1" applyFill="1" applyBorder="1" applyAlignment="1" applyProtection="1">
      <alignment horizontal="center" vertical="center" wrapText="1"/>
    </xf>
    <xf numFmtId="166" fontId="8" fillId="8" borderId="32" xfId="0" applyFont="1" applyFill="1" applyBorder="1" applyAlignment="1" applyProtection="1">
      <alignment horizontal="center" vertical="center" wrapText="1"/>
    </xf>
    <xf numFmtId="0" fontId="32" fillId="3" borderId="0" xfId="0" applyNumberFormat="1" applyFont="1" applyFill="1" applyAlignment="1" applyProtection="1">
      <alignment vertical="top" wrapText="1"/>
    </xf>
    <xf numFmtId="166" fontId="11" fillId="9" borderId="31" xfId="0" applyFont="1" applyFill="1" applyBorder="1" applyAlignment="1" applyProtection="1">
      <alignment horizontal="center" vertical="center" wrapText="1"/>
    </xf>
    <xf numFmtId="166" fontId="11" fillId="9" borderId="69" xfId="0" applyFont="1" applyFill="1" applyBorder="1" applyAlignment="1" applyProtection="1">
      <alignment horizontal="center" vertical="center" wrapText="1"/>
    </xf>
    <xf numFmtId="166" fontId="11" fillId="9" borderId="18" xfId="0" applyFont="1" applyFill="1" applyBorder="1" applyAlignment="1" applyProtection="1">
      <alignment horizontal="center" vertical="center" wrapText="1"/>
    </xf>
    <xf numFmtId="166" fontId="11" fillId="9" borderId="19" xfId="0" applyFont="1" applyFill="1" applyBorder="1" applyAlignment="1" applyProtection="1">
      <alignment horizontal="center" vertical="center" wrapText="1"/>
    </xf>
    <xf numFmtId="3" fontId="11" fillId="9" borderId="26" xfId="0" applyNumberFormat="1" applyFont="1" applyFill="1" applyBorder="1" applyAlignment="1" applyProtection="1">
      <alignment horizontal="center" vertical="center" wrapText="1"/>
    </xf>
    <xf numFmtId="3" fontId="11" fillId="9" borderId="59" xfId="0" applyNumberFormat="1" applyFont="1" applyFill="1" applyBorder="1" applyAlignment="1" applyProtection="1">
      <alignment horizontal="center" vertical="center" wrapText="1"/>
    </xf>
    <xf numFmtId="3" fontId="11" fillId="9" borderId="32" xfId="0" applyNumberFormat="1" applyFont="1" applyFill="1" applyBorder="1" applyAlignment="1" applyProtection="1">
      <alignment horizontal="center" vertical="center" wrapText="1"/>
    </xf>
    <xf numFmtId="166" fontId="21" fillId="9" borderId="29" xfId="0" applyFont="1" applyFill="1" applyBorder="1" applyAlignment="1" applyProtection="1">
      <alignment horizontal="center" vertical="center" wrapText="1"/>
    </xf>
    <xf numFmtId="166" fontId="21" fillId="9" borderId="62" xfId="0" applyFont="1" applyFill="1" applyBorder="1" applyAlignment="1" applyProtection="1">
      <alignment horizontal="center" vertical="center" wrapText="1"/>
    </xf>
    <xf numFmtId="166" fontId="21" fillId="9" borderId="20" xfId="0" applyFont="1" applyFill="1" applyBorder="1" applyAlignment="1" applyProtection="1">
      <alignment horizontal="center" vertical="center" wrapText="1"/>
    </xf>
    <xf numFmtId="166" fontId="3" fillId="4" borderId="26" xfId="0" applyFont="1" applyFill="1" applyBorder="1" applyAlignment="1" applyProtection="1">
      <alignment horizontal="center" vertical="center" wrapText="1"/>
      <protection locked="0"/>
    </xf>
    <xf numFmtId="166" fontId="3" fillId="4" borderId="59" xfId="0" applyFont="1" applyFill="1" applyBorder="1" applyAlignment="1" applyProtection="1">
      <alignment horizontal="center" vertical="center" wrapText="1"/>
      <protection locked="0"/>
    </xf>
    <xf numFmtId="166" fontId="3" fillId="4" borderId="32" xfId="0" applyFont="1" applyFill="1" applyBorder="1" applyAlignment="1" applyProtection="1">
      <alignment horizontal="center" vertical="center" wrapText="1"/>
      <protection locked="0"/>
    </xf>
    <xf numFmtId="166" fontId="10" fillId="9" borderId="31" xfId="0" applyFont="1" applyFill="1" applyBorder="1" applyAlignment="1" applyProtection="1">
      <alignment horizontal="center" vertical="center" wrapText="1"/>
    </xf>
    <xf numFmtId="166" fontId="10" fillId="9" borderId="69" xfId="0" applyFont="1" applyFill="1" applyBorder="1" applyAlignment="1" applyProtection="1">
      <alignment horizontal="center" vertical="center" wrapText="1"/>
    </xf>
    <xf numFmtId="166" fontId="10" fillId="9" borderId="18" xfId="0" applyFont="1" applyFill="1" applyBorder="1" applyAlignment="1" applyProtection="1">
      <alignment horizontal="center" vertical="center" wrapText="1"/>
    </xf>
    <xf numFmtId="166" fontId="10" fillId="9" borderId="19" xfId="0" applyFont="1" applyFill="1" applyBorder="1" applyAlignment="1" applyProtection="1">
      <alignment horizontal="center" vertical="center" wrapText="1"/>
    </xf>
    <xf numFmtId="166" fontId="11" fillId="9" borderId="26" xfId="1" applyFont="1" applyFill="1" applyBorder="1" applyAlignment="1" applyProtection="1">
      <alignment horizontal="left" vertical="center" wrapText="1"/>
    </xf>
    <xf numFmtId="166" fontId="11" fillId="9" borderId="32" xfId="1" applyFont="1" applyFill="1" applyBorder="1" applyAlignment="1" applyProtection="1">
      <alignment horizontal="left" vertical="center" wrapText="1"/>
    </xf>
    <xf numFmtId="166" fontId="11" fillId="9" borderId="25" xfId="1" applyFont="1" applyFill="1" applyBorder="1" applyAlignment="1" applyProtection="1">
      <alignment horizontal="left" vertical="center" wrapText="1"/>
    </xf>
    <xf numFmtId="166" fontId="3" fillId="0" borderId="48" xfId="0" applyFont="1" applyFill="1" applyBorder="1" applyAlignment="1" applyProtection="1">
      <alignment horizontal="center"/>
    </xf>
    <xf numFmtId="166" fontId="3" fillId="0" borderId="49" xfId="0" applyFont="1" applyFill="1" applyBorder="1" applyAlignment="1" applyProtection="1">
      <alignment horizontal="center"/>
    </xf>
    <xf numFmtId="166" fontId="3" fillId="0" borderId="50" xfId="0" applyFont="1" applyFill="1" applyBorder="1" applyAlignment="1" applyProtection="1">
      <alignment horizontal="center"/>
    </xf>
    <xf numFmtId="166" fontId="3" fillId="0" borderId="37" xfId="0" applyFont="1" applyFill="1" applyBorder="1" applyAlignment="1" applyProtection="1">
      <alignment horizontal="center"/>
    </xf>
    <xf numFmtId="166" fontId="3" fillId="0" borderId="0" xfId="0" applyFont="1" applyFill="1" applyBorder="1" applyAlignment="1" applyProtection="1">
      <alignment horizontal="center"/>
    </xf>
    <xf numFmtId="166" fontId="3" fillId="0" borderId="5" xfId="0" applyFont="1" applyFill="1" applyBorder="1" applyAlignment="1" applyProtection="1">
      <alignment horizontal="center"/>
    </xf>
    <xf numFmtId="166" fontId="3" fillId="0" borderId="41" xfId="0" applyFont="1" applyFill="1" applyBorder="1" applyAlignment="1" applyProtection="1">
      <alignment horizontal="center"/>
    </xf>
    <xf numFmtId="166" fontId="3" fillId="0" borderId="63" xfId="0" applyFont="1" applyFill="1" applyBorder="1" applyAlignment="1" applyProtection="1">
      <alignment horizontal="center"/>
    </xf>
    <xf numFmtId="166" fontId="3" fillId="0" borderId="3" xfId="0" applyFont="1" applyFill="1" applyBorder="1" applyAlignment="1" applyProtection="1">
      <alignment horizontal="center"/>
    </xf>
    <xf numFmtId="166" fontId="3" fillId="4" borderId="6" xfId="0" applyFont="1" applyFill="1" applyBorder="1" applyAlignment="1" applyProtection="1">
      <alignment horizontal="center" vertical="center" wrapText="1"/>
      <protection locked="0"/>
    </xf>
    <xf numFmtId="166" fontId="3" fillId="4" borderId="7" xfId="0" applyFont="1" applyFill="1" applyBorder="1" applyAlignment="1" applyProtection="1">
      <alignment horizontal="center" vertical="center" wrapText="1"/>
      <protection locked="0"/>
    </xf>
    <xf numFmtId="166" fontId="3" fillId="4" borderId="45" xfId="0" applyFont="1" applyFill="1" applyBorder="1" applyAlignment="1" applyProtection="1">
      <alignment horizontal="center" vertical="center" wrapText="1"/>
      <protection locked="0"/>
    </xf>
    <xf numFmtId="1" fontId="20" fillId="9" borderId="27" xfId="1" applyNumberFormat="1" applyFont="1" applyFill="1" applyBorder="1" applyAlignment="1" applyProtection="1">
      <alignment horizontal="center" vertical="center" wrapText="1"/>
    </xf>
    <xf numFmtId="166" fontId="20" fillId="9" borderId="25" xfId="1" applyFont="1" applyFill="1" applyBorder="1" applyAlignment="1" applyProtection="1">
      <alignment horizontal="center" vertical="center" wrapText="1"/>
    </xf>
    <xf numFmtId="1" fontId="20" fillId="9" borderId="25" xfId="1" applyNumberFormat="1" applyFont="1" applyFill="1" applyBorder="1" applyAlignment="1" applyProtection="1">
      <alignment horizontal="center" vertical="center" wrapText="1"/>
    </xf>
    <xf numFmtId="166" fontId="20" fillId="9" borderId="25" xfId="0" applyFont="1" applyFill="1" applyBorder="1" applyAlignment="1" applyProtection="1">
      <alignment horizontal="center" vertical="center" wrapText="1"/>
    </xf>
    <xf numFmtId="166" fontId="20" fillId="9" borderId="30" xfId="0" applyFont="1" applyFill="1" applyBorder="1" applyAlignment="1" applyProtection="1">
      <alignment horizontal="center" vertical="center" wrapText="1"/>
    </xf>
    <xf numFmtId="166" fontId="9" fillId="2" borderId="77" xfId="0" applyFont="1" applyFill="1" applyBorder="1" applyAlignment="1">
      <alignment horizontal="left" vertical="center" wrapText="1"/>
    </xf>
    <xf numFmtId="166" fontId="9" fillId="2" borderId="81" xfId="0" applyFont="1" applyFill="1" applyBorder="1" applyAlignment="1">
      <alignment horizontal="left" vertical="center" wrapText="1"/>
    </xf>
    <xf numFmtId="166" fontId="9" fillId="2" borderId="14" xfId="0" applyFont="1" applyFill="1" applyBorder="1" applyAlignment="1">
      <alignment horizontal="center" vertical="center" wrapText="1"/>
    </xf>
    <xf numFmtId="166" fontId="9" fillId="2" borderId="15" xfId="0" applyFont="1" applyFill="1" applyBorder="1" applyAlignment="1">
      <alignment horizontal="center" vertical="center" wrapText="1"/>
    </xf>
    <xf numFmtId="166" fontId="9" fillId="2" borderId="16" xfId="0" applyFont="1" applyFill="1" applyBorder="1" applyAlignment="1">
      <alignment horizontal="center" vertical="center" wrapText="1"/>
    </xf>
    <xf numFmtId="166" fontId="9" fillId="2" borderId="10" xfId="0" applyFont="1" applyFill="1" applyBorder="1" applyAlignment="1">
      <alignment horizontal="left" vertical="center" wrapText="1"/>
    </xf>
    <xf numFmtId="166" fontId="9" fillId="2" borderId="72" xfId="0" applyFont="1" applyFill="1" applyBorder="1" applyAlignment="1">
      <alignment horizontal="left" vertical="center" wrapText="1"/>
    </xf>
    <xf numFmtId="166" fontId="9" fillId="2" borderId="8" xfId="0" applyFont="1" applyFill="1" applyBorder="1" applyAlignment="1">
      <alignment horizontal="center" vertical="center" wrapText="1"/>
    </xf>
    <xf numFmtId="166" fontId="9" fillId="2" borderId="9" xfId="0" applyFont="1" applyFill="1" applyBorder="1" applyAlignment="1">
      <alignment horizontal="center" vertical="center" wrapText="1"/>
    </xf>
    <xf numFmtId="166" fontId="9" fillId="2" borderId="11" xfId="0" applyFont="1" applyFill="1" applyBorder="1" applyAlignment="1">
      <alignment horizontal="center" vertical="center" wrapText="1"/>
    </xf>
    <xf numFmtId="166" fontId="9" fillId="2" borderId="24" xfId="0" applyFont="1" applyFill="1" applyBorder="1" applyAlignment="1">
      <alignment horizontal="left" vertical="center" wrapText="1"/>
    </xf>
    <xf numFmtId="166" fontId="9" fillId="2" borderId="32" xfId="0" applyFont="1" applyFill="1" applyBorder="1" applyAlignment="1">
      <alignment horizontal="left" vertical="center" wrapText="1"/>
    </xf>
    <xf numFmtId="166" fontId="9" fillId="2" borderId="26" xfId="0" applyFont="1" applyFill="1" applyBorder="1" applyAlignment="1">
      <alignment horizontal="center" vertical="center" wrapText="1"/>
    </xf>
    <xf numFmtId="166" fontId="9" fillId="2" borderId="59" xfId="0" applyFont="1" applyFill="1" applyBorder="1" applyAlignment="1">
      <alignment horizontal="center" vertical="center" wrapText="1"/>
    </xf>
    <xf numFmtId="166" fontId="9" fillId="2" borderId="60" xfId="0" applyFont="1" applyFill="1" applyBorder="1" applyAlignment="1">
      <alignment horizontal="center" vertical="center" wrapText="1"/>
    </xf>
  </cellXfs>
  <cellStyles count="22">
    <cellStyle name="20% - Énfasis1" xfId="18" builtinId="30"/>
    <cellStyle name="Bueno" xfId="16" builtinId="26"/>
    <cellStyle name="Cálculo" xfId="17" builtinId="22"/>
    <cellStyle name="Millares" xfId="19" builtinId="3"/>
    <cellStyle name="Millares [0] 2" xfId="21" xr:uid="{00000000-0005-0000-0000-000004000000}"/>
    <cellStyle name="Moneda 2" xfId="2" xr:uid="{00000000-0005-0000-0000-000005000000}"/>
    <cellStyle name="Moneda 3" xfId="5" xr:uid="{00000000-0005-0000-0000-000006000000}"/>
    <cellStyle name="Moneda 4" xfId="13" xr:uid="{00000000-0005-0000-0000-000007000000}"/>
    <cellStyle name="Normal" xfId="0" builtinId="0"/>
    <cellStyle name="Normal 2" xfId="1" xr:uid="{00000000-0005-0000-0000-000009000000}"/>
    <cellStyle name="Normal 2 2" xfId="3" xr:uid="{00000000-0005-0000-0000-00000A000000}"/>
    <cellStyle name="Normal 2 2 2" xfId="8" xr:uid="{00000000-0005-0000-0000-00000B000000}"/>
    <cellStyle name="Normal 2 3" xfId="7" xr:uid="{00000000-0005-0000-0000-00000C000000}"/>
    <cellStyle name="Normal 2 3 2" xfId="10" xr:uid="{00000000-0005-0000-0000-00000D000000}"/>
    <cellStyle name="Normal 3" xfId="6" xr:uid="{00000000-0005-0000-0000-00000E000000}"/>
    <cellStyle name="Normal 3 3" xfId="4" xr:uid="{00000000-0005-0000-0000-00000F000000}"/>
    <cellStyle name="Normal 4" xfId="9" xr:uid="{00000000-0005-0000-0000-000010000000}"/>
    <cellStyle name="Normal 5" xfId="11" xr:uid="{00000000-0005-0000-0000-000011000000}"/>
    <cellStyle name="Normal 6" xfId="12" xr:uid="{00000000-0005-0000-0000-000012000000}"/>
    <cellStyle name="Normal 7" xfId="14" xr:uid="{00000000-0005-0000-0000-000013000000}"/>
    <cellStyle name="Normal 8" xfId="15" xr:uid="{00000000-0005-0000-0000-000014000000}"/>
    <cellStyle name="Porcentaje" xfId="20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53236</xdr:rowOff>
    </xdr:from>
    <xdr:to>
      <xdr:col>1</xdr:col>
      <xdr:colOff>579895</xdr:colOff>
      <xdr:row>2</xdr:row>
      <xdr:rowOff>159992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53236"/>
          <a:ext cx="2336900" cy="640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55217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5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5120</xdr:colOff>
      <xdr:row>0</xdr:row>
      <xdr:rowOff>34187</xdr:rowOff>
    </xdr:from>
    <xdr:ext cx="2336900" cy="727813"/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34187"/>
          <a:ext cx="2336900" cy="72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5120</xdr:colOff>
      <xdr:row>0</xdr:row>
      <xdr:rowOff>43711</xdr:rowOff>
    </xdr:from>
    <xdr:ext cx="2336900" cy="735406"/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1637170</xdr:colOff>
      <xdr:row>4</xdr:row>
      <xdr:rowOff>131417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1</xdr:col>
      <xdr:colOff>1932445</xdr:colOff>
      <xdr:row>4</xdr:row>
      <xdr:rowOff>131417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43711</xdr:rowOff>
    </xdr:from>
    <xdr:to>
      <xdr:col>2</xdr:col>
      <xdr:colOff>456070</xdr:colOff>
      <xdr:row>4</xdr:row>
      <xdr:rowOff>36167</xdr:rowOff>
    </xdr:to>
    <xdr:pic>
      <xdr:nvPicPr>
        <xdr:cNvPr id="2" name="3 Imagen" descr="Logo Instituto Nacional de Cancerología-ES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43711"/>
          <a:ext cx="2336900" cy="73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view="pageBreakPreview" zoomScaleNormal="100" zoomScaleSheetLayoutView="100" workbookViewId="0">
      <selection sqref="A1:C5"/>
    </sheetView>
  </sheetViews>
  <sheetFormatPr baseColWidth="10" defaultColWidth="28.7109375" defaultRowHeight="21" customHeight="1" x14ac:dyDescent="0.25"/>
  <cols>
    <col min="1" max="1" width="26.42578125" bestFit="1" customWidth="1"/>
    <col min="2" max="2" width="47.140625" bestFit="1" customWidth="1"/>
    <col min="3" max="3" width="35.85546875" bestFit="1" customWidth="1"/>
  </cols>
  <sheetData>
    <row r="1" spans="1:3" s="35" customFormat="1" ht="21" customHeight="1" x14ac:dyDescent="0.2">
      <c r="A1" s="195" t="s">
        <v>305</v>
      </c>
      <c r="B1" s="196"/>
      <c r="C1" s="197"/>
    </row>
    <row r="2" spans="1:3" s="35" customFormat="1" ht="21" customHeight="1" x14ac:dyDescent="0.2">
      <c r="A2" s="198"/>
      <c r="B2" s="199"/>
      <c r="C2" s="200"/>
    </row>
    <row r="3" spans="1:3" s="35" customFormat="1" ht="20.25" customHeight="1" x14ac:dyDescent="0.2">
      <c r="A3" s="198"/>
      <c r="B3" s="199"/>
      <c r="C3" s="200"/>
    </row>
    <row r="4" spans="1:3" s="35" customFormat="1" ht="21" hidden="1" customHeight="1" x14ac:dyDescent="0.2">
      <c r="A4" s="198"/>
      <c r="B4" s="199"/>
      <c r="C4" s="200"/>
    </row>
    <row r="5" spans="1:3" s="35" customFormat="1" ht="21" hidden="1" customHeight="1" thickBot="1" x14ac:dyDescent="0.25">
      <c r="A5" s="201"/>
      <c r="B5" s="202"/>
      <c r="C5" s="203"/>
    </row>
    <row r="6" spans="1:3" ht="21" customHeight="1" thickBot="1" x14ac:dyDescent="0.3">
      <c r="A6" s="192" t="s">
        <v>491</v>
      </c>
      <c r="B6" s="193"/>
      <c r="C6" s="194"/>
    </row>
    <row r="7" spans="1:3" ht="21" customHeight="1" thickTop="1" x14ac:dyDescent="0.25">
      <c r="A7" s="150" t="s">
        <v>411</v>
      </c>
      <c r="B7" s="151" t="s">
        <v>412</v>
      </c>
      <c r="C7" s="152" t="s">
        <v>413</v>
      </c>
    </row>
    <row r="8" spans="1:3" s="34" customFormat="1" ht="21" customHeight="1" x14ac:dyDescent="0.25">
      <c r="A8" s="133" t="s">
        <v>462</v>
      </c>
      <c r="B8" s="134" t="s">
        <v>463</v>
      </c>
      <c r="C8" s="135" t="s">
        <v>415</v>
      </c>
    </row>
    <row r="9" spans="1:3" s="34" customFormat="1" ht="21" customHeight="1" x14ac:dyDescent="0.25">
      <c r="A9" s="133" t="s">
        <v>414</v>
      </c>
      <c r="B9" s="134" t="s">
        <v>523</v>
      </c>
      <c r="C9" s="135" t="s">
        <v>415</v>
      </c>
    </row>
    <row r="10" spans="1:3" s="34" customFormat="1" ht="21" customHeight="1" x14ac:dyDescent="0.25">
      <c r="A10" s="133" t="s">
        <v>128</v>
      </c>
      <c r="B10" s="134" t="s">
        <v>416</v>
      </c>
      <c r="C10" s="135" t="s">
        <v>415</v>
      </c>
    </row>
    <row r="11" spans="1:3" s="34" customFormat="1" ht="21" customHeight="1" x14ac:dyDescent="0.25">
      <c r="A11" s="133" t="s">
        <v>417</v>
      </c>
      <c r="B11" s="134" t="s">
        <v>519</v>
      </c>
      <c r="C11" s="135" t="s">
        <v>415</v>
      </c>
    </row>
    <row r="12" spans="1:3" s="34" customFormat="1" ht="21" customHeight="1" x14ac:dyDescent="0.25">
      <c r="A12" s="133" t="s">
        <v>510</v>
      </c>
      <c r="B12" s="134" t="s">
        <v>518</v>
      </c>
      <c r="C12" s="135" t="s">
        <v>415</v>
      </c>
    </row>
  </sheetData>
  <sheetProtection selectLockedCells="1"/>
  <mergeCells count="2">
    <mergeCell ref="A6:C6"/>
    <mergeCell ref="A1:C5"/>
  </mergeCells>
  <pageMargins left="0.7" right="0.7" top="0.75" bottom="0.75" header="0.3" footer="0.3"/>
  <pageSetup scale="82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0"/>
  <sheetViews>
    <sheetView view="pageBreakPreview" zoomScaleNormal="100" zoomScaleSheetLayoutView="100" workbookViewId="0">
      <selection sqref="A1:G56"/>
    </sheetView>
  </sheetViews>
  <sheetFormatPr baseColWidth="10" defaultColWidth="12.42578125" defaultRowHeight="12.75" x14ac:dyDescent="0.25"/>
  <cols>
    <col min="1" max="1" width="12.7109375" style="69" customWidth="1"/>
    <col min="2" max="2" width="15.5703125" style="1" customWidth="1"/>
    <col min="3" max="3" width="62.42578125" style="1" customWidth="1"/>
    <col min="4" max="4" width="8.42578125" style="7" bestFit="1" customWidth="1"/>
    <col min="5" max="5" width="12.42578125" style="6" customWidth="1"/>
    <col min="6" max="6" width="56" style="6" customWidth="1"/>
    <col min="7" max="7" width="15.140625" style="6" customWidth="1"/>
    <col min="8" max="251" width="11.42578125" style="1" customWidth="1"/>
    <col min="252" max="252" width="8.7109375" style="1" customWidth="1"/>
    <col min="253" max="253" width="10.140625" style="1" bestFit="1" customWidth="1"/>
    <col min="254" max="254" width="56" style="1" customWidth="1"/>
    <col min="255" max="16384" width="12.42578125" style="1"/>
  </cols>
  <sheetData>
    <row r="1" spans="1:7" s="35" customFormat="1" ht="15" customHeight="1" x14ac:dyDescent="0.2">
      <c r="A1" s="195" t="s">
        <v>305</v>
      </c>
      <c r="B1" s="196"/>
      <c r="C1" s="196"/>
      <c r="D1" s="196"/>
      <c r="E1" s="196"/>
      <c r="F1" s="196"/>
      <c r="G1" s="197"/>
    </row>
    <row r="2" spans="1:7" s="35" customFormat="1" ht="12" x14ac:dyDescent="0.2">
      <c r="A2" s="198"/>
      <c r="B2" s="199"/>
      <c r="C2" s="199"/>
      <c r="D2" s="199"/>
      <c r="E2" s="199"/>
      <c r="F2" s="199"/>
      <c r="G2" s="200"/>
    </row>
    <row r="3" spans="1:7" s="35" customFormat="1" ht="12" x14ac:dyDescent="0.2">
      <c r="A3" s="198"/>
      <c r="B3" s="199"/>
      <c r="C3" s="199"/>
      <c r="D3" s="199"/>
      <c r="E3" s="199"/>
      <c r="F3" s="199"/>
      <c r="G3" s="200"/>
    </row>
    <row r="4" spans="1:7" s="35" customFormat="1" ht="19.5" customHeight="1" x14ac:dyDescent="0.2">
      <c r="A4" s="198"/>
      <c r="B4" s="199"/>
      <c r="C4" s="199"/>
      <c r="D4" s="199"/>
      <c r="E4" s="199"/>
      <c r="F4" s="199"/>
      <c r="G4" s="200"/>
    </row>
    <row r="5" spans="1:7" s="35" customFormat="1" ht="6" customHeight="1" thickBot="1" x14ac:dyDescent="0.25">
      <c r="A5" s="201"/>
      <c r="B5" s="202"/>
      <c r="C5" s="202"/>
      <c r="D5" s="202"/>
      <c r="E5" s="202"/>
      <c r="F5" s="202"/>
      <c r="G5" s="203"/>
    </row>
    <row r="6" spans="1:7" s="35" customFormat="1" ht="20.25" customHeight="1" thickBot="1" x14ac:dyDescent="0.25">
      <c r="A6" s="341" t="s">
        <v>306</v>
      </c>
      <c r="B6" s="342"/>
      <c r="C6" s="342"/>
      <c r="D6" s="342"/>
      <c r="E6" s="342"/>
      <c r="F6" s="342"/>
      <c r="G6" s="343"/>
    </row>
    <row r="7" spans="1:7" ht="15" thickBot="1" x14ac:dyDescent="0.3">
      <c r="A7" s="416" t="s">
        <v>351</v>
      </c>
      <c r="B7" s="417"/>
      <c r="C7" s="417"/>
      <c r="D7" s="418"/>
      <c r="E7" s="407" t="s">
        <v>61</v>
      </c>
      <c r="F7" s="408"/>
      <c r="G7" s="409"/>
    </row>
    <row r="8" spans="1:7" ht="21" customHeight="1" thickBot="1" x14ac:dyDescent="0.3">
      <c r="A8" s="70" t="s">
        <v>0</v>
      </c>
      <c r="B8" s="40" t="s">
        <v>1</v>
      </c>
      <c r="C8" s="41" t="s">
        <v>2</v>
      </c>
      <c r="D8" s="42" t="s">
        <v>3</v>
      </c>
      <c r="E8" s="43" t="s">
        <v>62</v>
      </c>
      <c r="F8" s="44" t="s">
        <v>63</v>
      </c>
      <c r="G8" s="44" t="s">
        <v>64</v>
      </c>
    </row>
    <row r="9" spans="1:7" ht="21" hidden="1" customHeight="1" thickBot="1" x14ac:dyDescent="0.3">
      <c r="A9" s="71">
        <v>1</v>
      </c>
      <c r="B9" s="410" t="s">
        <v>86</v>
      </c>
      <c r="C9" s="411"/>
      <c r="D9" s="47">
        <f>+D10+D200</f>
        <v>229</v>
      </c>
      <c r="E9" s="412" t="s">
        <v>86</v>
      </c>
      <c r="F9" s="413"/>
      <c r="G9" s="414"/>
    </row>
    <row r="10" spans="1:7" ht="21" hidden="1" customHeight="1" thickBot="1" x14ac:dyDescent="0.3">
      <c r="A10" s="72" t="s">
        <v>4</v>
      </c>
      <c r="B10" s="383" t="s">
        <v>5</v>
      </c>
      <c r="C10" s="383"/>
      <c r="D10" s="45">
        <f>+D11+D59+D35+D119+D129+D141+D154+D165+D83+D101+D176+D188</f>
        <v>217</v>
      </c>
      <c r="E10" s="415" t="s">
        <v>5</v>
      </c>
      <c r="F10" s="384"/>
      <c r="G10" s="385"/>
    </row>
    <row r="11" spans="1:7" ht="18" hidden="1" customHeight="1" thickBot="1" x14ac:dyDescent="0.3">
      <c r="A11" s="73" t="s">
        <v>6</v>
      </c>
      <c r="B11" s="21" t="s">
        <v>7</v>
      </c>
      <c r="C11" s="21" t="s">
        <v>149</v>
      </c>
      <c r="D11" s="22">
        <v>95</v>
      </c>
      <c r="E11" s="219" t="s">
        <v>148</v>
      </c>
      <c r="F11" s="220"/>
      <c r="G11" s="221"/>
    </row>
    <row r="12" spans="1:7" ht="15" hidden="1" customHeight="1" x14ac:dyDescent="0.25">
      <c r="A12" s="18">
        <v>1</v>
      </c>
      <c r="B12" s="326" t="s">
        <v>140</v>
      </c>
      <c r="C12" s="326"/>
      <c r="D12" s="397"/>
      <c r="E12" s="300" t="s">
        <v>65</v>
      </c>
      <c r="F12" s="25" t="s">
        <v>419</v>
      </c>
      <c r="G12" s="234" t="s">
        <v>67</v>
      </c>
    </row>
    <row r="13" spans="1:7" ht="15" hidden="1" customHeight="1" x14ac:dyDescent="0.25">
      <c r="A13" s="39">
        <f>+A12+1</f>
        <v>2</v>
      </c>
      <c r="B13" s="372" t="s">
        <v>146</v>
      </c>
      <c r="C13" s="372"/>
      <c r="D13" s="373"/>
      <c r="E13" s="300"/>
      <c r="F13" s="2"/>
      <c r="G13" s="234"/>
    </row>
    <row r="14" spans="1:7" ht="15" hidden="1" customHeight="1" x14ac:dyDescent="0.25">
      <c r="A14" s="39">
        <f t="shared" ref="A14:A34" si="0">+A13+1</f>
        <v>3</v>
      </c>
      <c r="B14" s="372" t="s">
        <v>12</v>
      </c>
      <c r="C14" s="372"/>
      <c r="D14" s="373"/>
      <c r="E14" s="300"/>
      <c r="F14" s="2"/>
      <c r="G14" s="234"/>
    </row>
    <row r="15" spans="1:7" ht="15" hidden="1" customHeight="1" x14ac:dyDescent="0.25">
      <c r="A15" s="39">
        <f t="shared" si="0"/>
        <v>4</v>
      </c>
      <c r="B15" s="372" t="s">
        <v>137</v>
      </c>
      <c r="C15" s="372"/>
      <c r="D15" s="373"/>
      <c r="E15" s="300"/>
      <c r="F15" s="2"/>
      <c r="G15" s="234"/>
    </row>
    <row r="16" spans="1:7" ht="15" hidden="1" customHeight="1" x14ac:dyDescent="0.25">
      <c r="A16" s="39">
        <f t="shared" si="0"/>
        <v>5</v>
      </c>
      <c r="B16" s="372" t="s">
        <v>13</v>
      </c>
      <c r="C16" s="372"/>
      <c r="D16" s="373"/>
      <c r="E16" s="300"/>
      <c r="F16" s="2"/>
      <c r="G16" s="234"/>
    </row>
    <row r="17" spans="1:7" ht="15" hidden="1" customHeight="1" x14ac:dyDescent="0.25">
      <c r="A17" s="39">
        <f t="shared" si="0"/>
        <v>6</v>
      </c>
      <c r="B17" s="372" t="s">
        <v>68</v>
      </c>
      <c r="C17" s="372"/>
      <c r="D17" s="373"/>
      <c r="E17" s="300"/>
      <c r="F17" s="2"/>
      <c r="G17" s="234"/>
    </row>
    <row r="18" spans="1:7" ht="15" hidden="1" customHeight="1" x14ac:dyDescent="0.25">
      <c r="A18" s="39">
        <f t="shared" si="0"/>
        <v>7</v>
      </c>
      <c r="B18" s="372" t="s">
        <v>69</v>
      </c>
      <c r="C18" s="372"/>
      <c r="D18" s="373"/>
      <c r="E18" s="300"/>
      <c r="F18" s="2"/>
      <c r="G18" s="234"/>
    </row>
    <row r="19" spans="1:7" ht="15" hidden="1" customHeight="1" x14ac:dyDescent="0.25">
      <c r="A19" s="39">
        <f t="shared" si="0"/>
        <v>8</v>
      </c>
      <c r="B19" s="372" t="s">
        <v>89</v>
      </c>
      <c r="C19" s="372"/>
      <c r="D19" s="373"/>
      <c r="E19" s="300"/>
      <c r="F19" s="2"/>
      <c r="G19" s="234"/>
    </row>
    <row r="20" spans="1:7" ht="15" hidden="1" customHeight="1" x14ac:dyDescent="0.25">
      <c r="A20" s="39">
        <f t="shared" si="0"/>
        <v>9</v>
      </c>
      <c r="B20" s="372" t="s">
        <v>15</v>
      </c>
      <c r="C20" s="372"/>
      <c r="D20" s="373"/>
      <c r="E20" s="300"/>
      <c r="F20" s="2"/>
      <c r="G20" s="234"/>
    </row>
    <row r="21" spans="1:7" ht="15" hidden="1" customHeight="1" x14ac:dyDescent="0.25">
      <c r="A21" s="39">
        <f t="shared" si="0"/>
        <v>10</v>
      </c>
      <c r="B21" s="372" t="s">
        <v>203</v>
      </c>
      <c r="C21" s="372"/>
      <c r="D21" s="373"/>
      <c r="E21" s="300"/>
      <c r="F21" s="2"/>
      <c r="G21" s="234"/>
    </row>
    <row r="22" spans="1:7" ht="15" hidden="1" customHeight="1" x14ac:dyDescent="0.25">
      <c r="A22" s="39">
        <f t="shared" si="0"/>
        <v>11</v>
      </c>
      <c r="B22" s="372" t="s">
        <v>70</v>
      </c>
      <c r="C22" s="372"/>
      <c r="D22" s="373"/>
      <c r="E22" s="300"/>
      <c r="F22" s="2"/>
      <c r="G22" s="234"/>
    </row>
    <row r="23" spans="1:7" ht="15" hidden="1" customHeight="1" x14ac:dyDescent="0.25">
      <c r="A23" s="39">
        <f t="shared" si="0"/>
        <v>12</v>
      </c>
      <c r="B23" s="372" t="s">
        <v>139</v>
      </c>
      <c r="C23" s="372"/>
      <c r="D23" s="373"/>
      <c r="E23" s="300"/>
      <c r="F23" s="2"/>
      <c r="G23" s="234"/>
    </row>
    <row r="24" spans="1:7" ht="15" hidden="1" customHeight="1" x14ac:dyDescent="0.25">
      <c r="A24" s="39">
        <f t="shared" si="0"/>
        <v>13</v>
      </c>
      <c r="B24" s="372" t="s">
        <v>90</v>
      </c>
      <c r="C24" s="372"/>
      <c r="D24" s="373"/>
      <c r="E24" s="300"/>
      <c r="F24" s="2"/>
      <c r="G24" s="234"/>
    </row>
    <row r="25" spans="1:7" ht="15" hidden="1" customHeight="1" x14ac:dyDescent="0.25">
      <c r="A25" s="39">
        <f t="shared" si="0"/>
        <v>14</v>
      </c>
      <c r="B25" s="372" t="s">
        <v>141</v>
      </c>
      <c r="C25" s="372"/>
      <c r="D25" s="373"/>
      <c r="E25" s="300"/>
      <c r="F25" s="2"/>
      <c r="G25" s="234"/>
    </row>
    <row r="26" spans="1:7" ht="15" hidden="1" customHeight="1" x14ac:dyDescent="0.25">
      <c r="A26" s="39">
        <f t="shared" si="0"/>
        <v>15</v>
      </c>
      <c r="B26" s="315" t="s">
        <v>143</v>
      </c>
      <c r="C26" s="316"/>
      <c r="D26" s="395"/>
      <c r="E26" s="300"/>
      <c r="F26" s="2"/>
      <c r="G26" s="234"/>
    </row>
    <row r="27" spans="1:7" ht="15" hidden="1" customHeight="1" x14ac:dyDescent="0.25">
      <c r="A27" s="39">
        <f t="shared" si="0"/>
        <v>16</v>
      </c>
      <c r="B27" s="315" t="s">
        <v>211</v>
      </c>
      <c r="C27" s="316"/>
      <c r="D27" s="317"/>
      <c r="E27" s="300"/>
      <c r="F27" s="19"/>
      <c r="G27" s="234"/>
    </row>
    <row r="28" spans="1:7" ht="15" hidden="1" customHeight="1" x14ac:dyDescent="0.25">
      <c r="A28" s="39">
        <f t="shared" si="0"/>
        <v>17</v>
      </c>
      <c r="B28" s="315" t="s">
        <v>150</v>
      </c>
      <c r="C28" s="316"/>
      <c r="D28" s="395"/>
      <c r="E28" s="300"/>
      <c r="F28" s="2"/>
      <c r="G28" s="234"/>
    </row>
    <row r="29" spans="1:7" ht="22.5" hidden="1" customHeight="1" x14ac:dyDescent="0.25">
      <c r="A29" s="39">
        <f t="shared" si="0"/>
        <v>18</v>
      </c>
      <c r="B29" s="315" t="s">
        <v>160</v>
      </c>
      <c r="C29" s="316"/>
      <c r="D29" s="395"/>
      <c r="E29" s="300"/>
      <c r="F29" s="2"/>
      <c r="G29" s="234"/>
    </row>
    <row r="30" spans="1:7" ht="15" hidden="1" customHeight="1" x14ac:dyDescent="0.25">
      <c r="A30" s="39">
        <f t="shared" si="0"/>
        <v>19</v>
      </c>
      <c r="B30" s="315" t="s">
        <v>72</v>
      </c>
      <c r="C30" s="316"/>
      <c r="D30" s="395"/>
      <c r="E30" s="300"/>
      <c r="F30" s="2"/>
      <c r="G30" s="234"/>
    </row>
    <row r="31" spans="1:7" ht="15" hidden="1" customHeight="1" x14ac:dyDescent="0.25">
      <c r="A31" s="39">
        <f t="shared" si="0"/>
        <v>20</v>
      </c>
      <c r="B31" s="372" t="s">
        <v>73</v>
      </c>
      <c r="C31" s="372"/>
      <c r="D31" s="373"/>
      <c r="E31" s="300"/>
      <c r="F31" s="2"/>
      <c r="G31" s="234"/>
    </row>
    <row r="32" spans="1:7" ht="15" hidden="1" customHeight="1" x14ac:dyDescent="0.25">
      <c r="A32" s="39">
        <f t="shared" si="0"/>
        <v>21</v>
      </c>
      <c r="B32" s="372" t="s">
        <v>9</v>
      </c>
      <c r="C32" s="372"/>
      <c r="D32" s="373"/>
      <c r="E32" s="300"/>
      <c r="F32" s="2"/>
      <c r="G32" s="234"/>
    </row>
    <row r="33" spans="1:7" ht="15" hidden="1" customHeight="1" thickBot="1" x14ac:dyDescent="0.3">
      <c r="A33" s="39">
        <f t="shared" si="0"/>
        <v>22</v>
      </c>
      <c r="B33" s="392" t="s">
        <v>95</v>
      </c>
      <c r="C33" s="393"/>
      <c r="D33" s="394"/>
      <c r="E33" s="37"/>
      <c r="F33" s="2"/>
      <c r="G33" s="36"/>
    </row>
    <row r="34" spans="1:7" ht="15" hidden="1" customHeight="1" thickBot="1" x14ac:dyDescent="0.3">
      <c r="A34" s="39">
        <f t="shared" si="0"/>
        <v>23</v>
      </c>
      <c r="B34" s="272" t="s">
        <v>152</v>
      </c>
      <c r="C34" s="273"/>
      <c r="D34" s="405"/>
      <c r="E34" s="37"/>
      <c r="F34" s="3"/>
      <c r="G34" s="36"/>
    </row>
    <row r="35" spans="1:7" ht="18" hidden="1" customHeight="1" thickBot="1" x14ac:dyDescent="0.3">
      <c r="A35" s="73" t="s">
        <v>10</v>
      </c>
      <c r="B35" s="21" t="s">
        <v>11</v>
      </c>
      <c r="C35" s="21" t="s">
        <v>142</v>
      </c>
      <c r="D35" s="22">
        <v>45</v>
      </c>
      <c r="E35" s="219" t="s">
        <v>147</v>
      </c>
      <c r="F35" s="220"/>
      <c r="G35" s="221"/>
    </row>
    <row r="36" spans="1:7" ht="15" hidden="1" customHeight="1" x14ac:dyDescent="0.25">
      <c r="A36" s="18">
        <v>1</v>
      </c>
      <c r="B36" s="326" t="s">
        <v>140</v>
      </c>
      <c r="C36" s="326"/>
      <c r="D36" s="397"/>
      <c r="E36" s="300" t="s">
        <v>65</v>
      </c>
      <c r="F36" s="25" t="s">
        <v>66</v>
      </c>
      <c r="G36" s="234" t="s">
        <v>67</v>
      </c>
    </row>
    <row r="37" spans="1:7" ht="15" hidden="1" customHeight="1" x14ac:dyDescent="0.25">
      <c r="A37" s="39">
        <f>+A36+1</f>
        <v>2</v>
      </c>
      <c r="B37" s="372" t="s">
        <v>153</v>
      </c>
      <c r="C37" s="372"/>
      <c r="D37" s="373"/>
      <c r="E37" s="300"/>
      <c r="F37" s="2"/>
      <c r="G37" s="234"/>
    </row>
    <row r="38" spans="1:7" ht="15" hidden="1" customHeight="1" x14ac:dyDescent="0.25">
      <c r="A38" s="39">
        <f t="shared" ref="A38:A58" si="1">+A37+1</f>
        <v>3</v>
      </c>
      <c r="B38" s="372" t="s">
        <v>12</v>
      </c>
      <c r="C38" s="372"/>
      <c r="D38" s="373"/>
      <c r="E38" s="300"/>
      <c r="F38" s="2"/>
      <c r="G38" s="234"/>
    </row>
    <row r="39" spans="1:7" ht="15" hidden="1" customHeight="1" x14ac:dyDescent="0.25">
      <c r="A39" s="39">
        <f t="shared" si="1"/>
        <v>4</v>
      </c>
      <c r="B39" s="372" t="s">
        <v>145</v>
      </c>
      <c r="C39" s="372"/>
      <c r="D39" s="373"/>
      <c r="E39" s="300"/>
      <c r="F39" s="2"/>
      <c r="G39" s="234"/>
    </row>
    <row r="40" spans="1:7" ht="15" hidden="1" customHeight="1" x14ac:dyDescent="0.25">
      <c r="A40" s="39">
        <f t="shared" si="1"/>
        <v>5</v>
      </c>
      <c r="B40" s="372" t="s">
        <v>13</v>
      </c>
      <c r="C40" s="372"/>
      <c r="D40" s="373"/>
      <c r="E40" s="300"/>
      <c r="F40" s="2"/>
      <c r="G40" s="234"/>
    </row>
    <row r="41" spans="1:7" ht="15" hidden="1" customHeight="1" x14ac:dyDescent="0.25">
      <c r="A41" s="39">
        <f t="shared" si="1"/>
        <v>6</v>
      </c>
      <c r="B41" s="372" t="s">
        <v>68</v>
      </c>
      <c r="C41" s="372"/>
      <c r="D41" s="373"/>
      <c r="E41" s="300"/>
      <c r="F41" s="2"/>
      <c r="G41" s="234"/>
    </row>
    <row r="42" spans="1:7" ht="15" hidden="1" customHeight="1" x14ac:dyDescent="0.25">
      <c r="A42" s="39">
        <f t="shared" si="1"/>
        <v>7</v>
      </c>
      <c r="B42" s="372" t="s">
        <v>69</v>
      </c>
      <c r="C42" s="372"/>
      <c r="D42" s="373"/>
      <c r="E42" s="300"/>
      <c r="F42" s="2"/>
      <c r="G42" s="234"/>
    </row>
    <row r="43" spans="1:7" ht="15" hidden="1" customHeight="1" x14ac:dyDescent="0.25">
      <c r="A43" s="39">
        <f t="shared" si="1"/>
        <v>8</v>
      </c>
      <c r="B43" s="372" t="s">
        <v>89</v>
      </c>
      <c r="C43" s="372"/>
      <c r="D43" s="373"/>
      <c r="E43" s="300"/>
      <c r="F43" s="2"/>
      <c r="G43" s="234"/>
    </row>
    <row r="44" spans="1:7" ht="15" hidden="1" customHeight="1" x14ac:dyDescent="0.25">
      <c r="A44" s="39">
        <f t="shared" si="1"/>
        <v>9</v>
      </c>
      <c r="B44" s="372" t="s">
        <v>15</v>
      </c>
      <c r="C44" s="372"/>
      <c r="D44" s="373"/>
      <c r="E44" s="300"/>
      <c r="F44" s="2"/>
      <c r="G44" s="234"/>
    </row>
    <row r="45" spans="1:7" ht="15" hidden="1" customHeight="1" x14ac:dyDescent="0.25">
      <c r="A45" s="39">
        <f t="shared" si="1"/>
        <v>10</v>
      </c>
      <c r="B45" s="372" t="s">
        <v>151</v>
      </c>
      <c r="C45" s="372"/>
      <c r="D45" s="373"/>
      <c r="E45" s="300"/>
      <c r="F45" s="2"/>
      <c r="G45" s="234"/>
    </row>
    <row r="46" spans="1:7" ht="15" hidden="1" customHeight="1" x14ac:dyDescent="0.25">
      <c r="A46" s="39">
        <f t="shared" si="1"/>
        <v>11</v>
      </c>
      <c r="B46" s="372" t="s">
        <v>70</v>
      </c>
      <c r="C46" s="372"/>
      <c r="D46" s="373"/>
      <c r="E46" s="300"/>
      <c r="F46" s="2"/>
      <c r="G46" s="234"/>
    </row>
    <row r="47" spans="1:7" ht="15" hidden="1" customHeight="1" x14ac:dyDescent="0.25">
      <c r="A47" s="39">
        <f t="shared" si="1"/>
        <v>12</v>
      </c>
      <c r="B47" s="372" t="s">
        <v>139</v>
      </c>
      <c r="C47" s="372"/>
      <c r="D47" s="373"/>
      <c r="E47" s="300"/>
      <c r="F47" s="2"/>
      <c r="G47" s="234"/>
    </row>
    <row r="48" spans="1:7" ht="15" hidden="1" customHeight="1" x14ac:dyDescent="0.25">
      <c r="A48" s="39">
        <f t="shared" si="1"/>
        <v>13</v>
      </c>
      <c r="B48" s="372" t="s">
        <v>90</v>
      </c>
      <c r="C48" s="372"/>
      <c r="D48" s="373"/>
      <c r="E48" s="300"/>
      <c r="F48" s="2"/>
      <c r="G48" s="234"/>
    </row>
    <row r="49" spans="1:7" ht="15" hidden="1" customHeight="1" x14ac:dyDescent="0.25">
      <c r="A49" s="39">
        <f t="shared" si="1"/>
        <v>14</v>
      </c>
      <c r="B49" s="372" t="s">
        <v>154</v>
      </c>
      <c r="C49" s="372"/>
      <c r="D49" s="373"/>
      <c r="E49" s="300"/>
      <c r="F49" s="2"/>
      <c r="G49" s="234"/>
    </row>
    <row r="50" spans="1:7" ht="15" hidden="1" customHeight="1" x14ac:dyDescent="0.25">
      <c r="A50" s="39">
        <f t="shared" si="1"/>
        <v>15</v>
      </c>
      <c r="B50" s="315" t="s">
        <v>143</v>
      </c>
      <c r="C50" s="316"/>
      <c r="D50" s="395"/>
      <c r="E50" s="300"/>
      <c r="F50" s="2"/>
      <c r="G50" s="234"/>
    </row>
    <row r="51" spans="1:7" ht="15" hidden="1" customHeight="1" x14ac:dyDescent="0.25">
      <c r="A51" s="39">
        <f t="shared" si="1"/>
        <v>16</v>
      </c>
      <c r="B51" s="315" t="s">
        <v>211</v>
      </c>
      <c r="C51" s="316"/>
      <c r="D51" s="317"/>
      <c r="E51" s="300"/>
      <c r="F51" s="19"/>
      <c r="G51" s="234"/>
    </row>
    <row r="52" spans="1:7" ht="15" hidden="1" customHeight="1" x14ac:dyDescent="0.25">
      <c r="A52" s="39">
        <f t="shared" si="1"/>
        <v>17</v>
      </c>
      <c r="B52" s="315" t="s">
        <v>150</v>
      </c>
      <c r="C52" s="316"/>
      <c r="D52" s="395"/>
      <c r="E52" s="300"/>
      <c r="F52" s="2"/>
      <c r="G52" s="234"/>
    </row>
    <row r="53" spans="1:7" ht="22.5" hidden="1" customHeight="1" x14ac:dyDescent="0.25">
      <c r="A53" s="39">
        <f t="shared" si="1"/>
        <v>18</v>
      </c>
      <c r="B53" s="315" t="s">
        <v>160</v>
      </c>
      <c r="C53" s="316"/>
      <c r="D53" s="395"/>
      <c r="E53" s="300"/>
      <c r="F53" s="2"/>
      <c r="G53" s="234"/>
    </row>
    <row r="54" spans="1:7" s="4" customFormat="1" ht="15" hidden="1" customHeight="1" x14ac:dyDescent="0.25">
      <c r="A54" s="39">
        <f t="shared" si="1"/>
        <v>19</v>
      </c>
      <c r="B54" s="315" t="s">
        <v>72</v>
      </c>
      <c r="C54" s="316"/>
      <c r="D54" s="395"/>
      <c r="E54" s="300"/>
      <c r="F54" s="2"/>
      <c r="G54" s="234"/>
    </row>
    <row r="55" spans="1:7" ht="15" hidden="1" customHeight="1" x14ac:dyDescent="0.25">
      <c r="A55" s="39">
        <f t="shared" si="1"/>
        <v>20</v>
      </c>
      <c r="B55" s="372" t="s">
        <v>73</v>
      </c>
      <c r="C55" s="372"/>
      <c r="D55" s="373"/>
      <c r="E55" s="300"/>
      <c r="F55" s="2"/>
      <c r="G55" s="234"/>
    </row>
    <row r="56" spans="1:7" ht="15" hidden="1" customHeight="1" x14ac:dyDescent="0.25">
      <c r="A56" s="39">
        <f t="shared" si="1"/>
        <v>21</v>
      </c>
      <c r="B56" s="372" t="s">
        <v>9</v>
      </c>
      <c r="C56" s="372"/>
      <c r="D56" s="373"/>
      <c r="E56" s="300"/>
      <c r="F56" s="2"/>
      <c r="G56" s="234"/>
    </row>
    <row r="57" spans="1:7" ht="15" hidden="1" customHeight="1" x14ac:dyDescent="0.25">
      <c r="A57" s="39">
        <f t="shared" si="1"/>
        <v>22</v>
      </c>
      <c r="B57" s="398" t="s">
        <v>95</v>
      </c>
      <c r="C57" s="399"/>
      <c r="D57" s="406"/>
      <c r="E57" s="37"/>
      <c r="F57" s="2"/>
      <c r="G57" s="36"/>
    </row>
    <row r="58" spans="1:7" ht="15" hidden="1" customHeight="1" thickBot="1" x14ac:dyDescent="0.3">
      <c r="A58" s="80">
        <f t="shared" si="1"/>
        <v>23</v>
      </c>
      <c r="B58" s="398" t="s">
        <v>152</v>
      </c>
      <c r="C58" s="399"/>
      <c r="D58" s="406"/>
      <c r="E58" s="37"/>
      <c r="F58" s="5"/>
      <c r="G58" s="36"/>
    </row>
    <row r="59" spans="1:7" ht="18" hidden="1" customHeight="1" thickBot="1" x14ac:dyDescent="0.3">
      <c r="A59" s="73" t="s">
        <v>17</v>
      </c>
      <c r="B59" s="21" t="s">
        <v>18</v>
      </c>
      <c r="C59" s="21" t="s">
        <v>133</v>
      </c>
      <c r="D59" s="26">
        <v>11</v>
      </c>
      <c r="E59" s="219" t="s">
        <v>134</v>
      </c>
      <c r="F59" s="220"/>
      <c r="G59" s="221"/>
    </row>
    <row r="60" spans="1:7" ht="15" hidden="1" customHeight="1" x14ac:dyDescent="0.25">
      <c r="A60" s="18">
        <v>1</v>
      </c>
      <c r="B60" s="326" t="s">
        <v>144</v>
      </c>
      <c r="C60" s="326"/>
      <c r="D60" s="327"/>
      <c r="E60" s="419" t="s">
        <v>65</v>
      </c>
      <c r="F60" s="25" t="s">
        <v>66</v>
      </c>
      <c r="G60" s="234" t="s">
        <v>67</v>
      </c>
    </row>
    <row r="61" spans="1:7" ht="15" hidden="1" customHeight="1" x14ac:dyDescent="0.25">
      <c r="A61" s="39">
        <f>+A60+1</f>
        <v>2</v>
      </c>
      <c r="B61" s="372" t="s">
        <v>19</v>
      </c>
      <c r="C61" s="372"/>
      <c r="D61" s="315"/>
      <c r="E61" s="419"/>
      <c r="F61" s="2"/>
      <c r="G61" s="234"/>
    </row>
    <row r="62" spans="1:7" ht="15" hidden="1" customHeight="1" x14ac:dyDescent="0.25">
      <c r="A62" s="39">
        <f t="shared" ref="A62:A82" si="2">+A61+1</f>
        <v>3</v>
      </c>
      <c r="B62" s="372" t="s">
        <v>155</v>
      </c>
      <c r="C62" s="372"/>
      <c r="D62" s="315"/>
      <c r="E62" s="419"/>
      <c r="F62" s="2"/>
      <c r="G62" s="234"/>
    </row>
    <row r="63" spans="1:7" ht="15" hidden="1" customHeight="1" x14ac:dyDescent="0.25">
      <c r="A63" s="39">
        <f t="shared" si="2"/>
        <v>4</v>
      </c>
      <c r="B63" s="372" t="s">
        <v>135</v>
      </c>
      <c r="C63" s="372"/>
      <c r="D63" s="315"/>
      <c r="E63" s="419"/>
      <c r="F63" s="2"/>
      <c r="G63" s="234"/>
    </row>
    <row r="64" spans="1:7" ht="15" hidden="1" customHeight="1" x14ac:dyDescent="0.25">
      <c r="A64" s="39">
        <f t="shared" si="2"/>
        <v>5</v>
      </c>
      <c r="B64" s="372" t="s">
        <v>13</v>
      </c>
      <c r="C64" s="372"/>
      <c r="D64" s="315"/>
      <c r="E64" s="419"/>
      <c r="F64" s="2"/>
      <c r="G64" s="234"/>
    </row>
    <row r="65" spans="1:7" ht="15" hidden="1" customHeight="1" x14ac:dyDescent="0.25">
      <c r="A65" s="39">
        <f t="shared" si="2"/>
        <v>6</v>
      </c>
      <c r="B65" s="372" t="s">
        <v>14</v>
      </c>
      <c r="C65" s="372"/>
      <c r="D65" s="315"/>
      <c r="E65" s="419"/>
      <c r="F65" s="2"/>
      <c r="G65" s="234"/>
    </row>
    <row r="66" spans="1:7" ht="15" hidden="1" customHeight="1" x14ac:dyDescent="0.25">
      <c r="A66" s="39">
        <f t="shared" si="2"/>
        <v>7</v>
      </c>
      <c r="B66" s="372" t="s">
        <v>69</v>
      </c>
      <c r="C66" s="372"/>
      <c r="D66" s="315"/>
      <c r="E66" s="419"/>
      <c r="F66" s="2"/>
      <c r="G66" s="234"/>
    </row>
    <row r="67" spans="1:7" ht="15" hidden="1" customHeight="1" x14ac:dyDescent="0.25">
      <c r="A67" s="39">
        <f t="shared" si="2"/>
        <v>8</v>
      </c>
      <c r="B67" s="372" t="s">
        <v>88</v>
      </c>
      <c r="C67" s="372"/>
      <c r="D67" s="315"/>
      <c r="E67" s="419"/>
      <c r="F67" s="2"/>
      <c r="G67" s="234"/>
    </row>
    <row r="68" spans="1:7" ht="21.75" hidden="1" customHeight="1" x14ac:dyDescent="0.25">
      <c r="A68" s="39">
        <f t="shared" si="2"/>
        <v>9</v>
      </c>
      <c r="B68" s="372" t="s">
        <v>156</v>
      </c>
      <c r="C68" s="372"/>
      <c r="D68" s="315"/>
      <c r="E68" s="419"/>
      <c r="F68" s="2"/>
      <c r="G68" s="234"/>
    </row>
    <row r="69" spans="1:7" ht="15" hidden="1" customHeight="1" x14ac:dyDescent="0.25">
      <c r="A69" s="39">
        <f t="shared" si="2"/>
        <v>10</v>
      </c>
      <c r="B69" s="372" t="s">
        <v>70</v>
      </c>
      <c r="C69" s="372"/>
      <c r="D69" s="315"/>
      <c r="E69" s="419"/>
      <c r="F69" s="2"/>
      <c r="G69" s="234"/>
    </row>
    <row r="70" spans="1:7" ht="15" hidden="1" customHeight="1" x14ac:dyDescent="0.25">
      <c r="A70" s="39">
        <f t="shared" si="2"/>
        <v>11</v>
      </c>
      <c r="B70" s="372" t="s">
        <v>74</v>
      </c>
      <c r="C70" s="372"/>
      <c r="D70" s="315"/>
      <c r="E70" s="419"/>
      <c r="F70" s="2"/>
      <c r="G70" s="234"/>
    </row>
    <row r="71" spans="1:7" ht="15" hidden="1" customHeight="1" x14ac:dyDescent="0.25">
      <c r="A71" s="39">
        <f t="shared" si="2"/>
        <v>12</v>
      </c>
      <c r="B71" s="372" t="s">
        <v>158</v>
      </c>
      <c r="C71" s="372"/>
      <c r="D71" s="315"/>
      <c r="E71" s="419"/>
      <c r="F71" s="2"/>
      <c r="G71" s="234"/>
    </row>
    <row r="72" spans="1:7" ht="15" hidden="1" customHeight="1" x14ac:dyDescent="0.25">
      <c r="A72" s="39">
        <f t="shared" si="2"/>
        <v>13</v>
      </c>
      <c r="B72" s="315" t="s">
        <v>9</v>
      </c>
      <c r="C72" s="316"/>
      <c r="D72" s="316"/>
      <c r="E72" s="419"/>
      <c r="F72" s="2"/>
      <c r="G72" s="234"/>
    </row>
    <row r="73" spans="1:7" ht="15" hidden="1" customHeight="1" x14ac:dyDescent="0.25">
      <c r="A73" s="39">
        <f t="shared" si="2"/>
        <v>14</v>
      </c>
      <c r="B73" s="315" t="s">
        <v>157</v>
      </c>
      <c r="C73" s="316"/>
      <c r="D73" s="316"/>
      <c r="E73" s="419"/>
      <c r="F73" s="2"/>
      <c r="G73" s="234"/>
    </row>
    <row r="74" spans="1:7" ht="15" hidden="1" customHeight="1" x14ac:dyDescent="0.25">
      <c r="A74" s="39">
        <f t="shared" si="2"/>
        <v>15</v>
      </c>
      <c r="B74" s="372" t="s">
        <v>71</v>
      </c>
      <c r="C74" s="372"/>
      <c r="D74" s="315"/>
      <c r="E74" s="419"/>
      <c r="F74" s="2"/>
      <c r="G74" s="234"/>
    </row>
    <row r="75" spans="1:7" ht="15" hidden="1" customHeight="1" x14ac:dyDescent="0.25">
      <c r="A75" s="39">
        <f t="shared" si="2"/>
        <v>16</v>
      </c>
      <c r="B75" s="315" t="s">
        <v>211</v>
      </c>
      <c r="C75" s="316"/>
      <c r="D75" s="317"/>
      <c r="E75" s="419"/>
      <c r="F75" s="19"/>
      <c r="G75" s="234"/>
    </row>
    <row r="76" spans="1:7" ht="15" hidden="1" customHeight="1" x14ac:dyDescent="0.25">
      <c r="A76" s="39">
        <f t="shared" si="2"/>
        <v>17</v>
      </c>
      <c r="B76" s="315" t="s">
        <v>161</v>
      </c>
      <c r="C76" s="316"/>
      <c r="D76" s="316"/>
      <c r="E76" s="419"/>
      <c r="F76" s="2"/>
      <c r="G76" s="234"/>
    </row>
    <row r="77" spans="1:7" ht="15" hidden="1" customHeight="1" x14ac:dyDescent="0.25">
      <c r="A77" s="39">
        <f t="shared" si="2"/>
        <v>18</v>
      </c>
      <c r="B77" s="372" t="s">
        <v>15</v>
      </c>
      <c r="C77" s="372"/>
      <c r="D77" s="315"/>
      <c r="E77" s="419"/>
      <c r="F77" s="2"/>
      <c r="G77" s="234"/>
    </row>
    <row r="78" spans="1:7" ht="21" hidden="1" customHeight="1" x14ac:dyDescent="0.25">
      <c r="A78" s="39">
        <f t="shared" si="2"/>
        <v>19</v>
      </c>
      <c r="B78" s="372" t="s">
        <v>159</v>
      </c>
      <c r="C78" s="372"/>
      <c r="D78" s="315"/>
      <c r="E78" s="419"/>
      <c r="F78" s="2"/>
      <c r="G78" s="234"/>
    </row>
    <row r="79" spans="1:7" ht="15" hidden="1" customHeight="1" x14ac:dyDescent="0.25">
      <c r="A79" s="39">
        <f t="shared" si="2"/>
        <v>20</v>
      </c>
      <c r="B79" s="372" t="s">
        <v>72</v>
      </c>
      <c r="C79" s="372"/>
      <c r="D79" s="315"/>
      <c r="E79" s="419"/>
      <c r="F79" s="2"/>
      <c r="G79" s="234"/>
    </row>
    <row r="80" spans="1:7" ht="15" hidden="1" customHeight="1" x14ac:dyDescent="0.25">
      <c r="A80" s="39">
        <f t="shared" si="2"/>
        <v>21</v>
      </c>
      <c r="B80" s="372" t="s">
        <v>75</v>
      </c>
      <c r="C80" s="372"/>
      <c r="D80" s="315"/>
      <c r="E80" s="419"/>
      <c r="F80" s="2"/>
      <c r="G80" s="234"/>
    </row>
    <row r="81" spans="1:7" ht="15" hidden="1" customHeight="1" x14ac:dyDescent="0.25">
      <c r="A81" s="39">
        <f t="shared" si="2"/>
        <v>22</v>
      </c>
      <c r="B81" s="398" t="s">
        <v>95</v>
      </c>
      <c r="C81" s="399"/>
      <c r="D81" s="399"/>
      <c r="E81" s="419"/>
      <c r="F81" s="2"/>
      <c r="G81" s="234"/>
    </row>
    <row r="82" spans="1:7" ht="15" hidden="1" customHeight="1" thickBot="1" x14ac:dyDescent="0.3">
      <c r="A82" s="80">
        <f t="shared" si="2"/>
        <v>23</v>
      </c>
      <c r="B82" s="398" t="s">
        <v>152</v>
      </c>
      <c r="C82" s="399"/>
      <c r="D82" s="399"/>
      <c r="E82" s="419"/>
      <c r="F82" s="5"/>
      <c r="G82" s="234"/>
    </row>
    <row r="83" spans="1:7" ht="20.25" hidden="1" customHeight="1" thickBot="1" x14ac:dyDescent="0.3">
      <c r="A83" s="73" t="s">
        <v>20</v>
      </c>
      <c r="B83" s="21" t="s">
        <v>21</v>
      </c>
      <c r="C83" s="21" t="s">
        <v>163</v>
      </c>
      <c r="D83" s="26">
        <v>5</v>
      </c>
      <c r="E83" s="219" t="s">
        <v>163</v>
      </c>
      <c r="F83" s="220"/>
      <c r="G83" s="221"/>
    </row>
    <row r="84" spans="1:7" ht="15" hidden="1" customHeight="1" x14ac:dyDescent="0.25">
      <c r="A84" s="18">
        <v>1</v>
      </c>
      <c r="B84" s="326" t="s">
        <v>144</v>
      </c>
      <c r="C84" s="326"/>
      <c r="D84" s="327"/>
      <c r="E84" s="300" t="s">
        <v>65</v>
      </c>
      <c r="F84" s="25" t="s">
        <v>66</v>
      </c>
      <c r="G84" s="234" t="s">
        <v>67</v>
      </c>
    </row>
    <row r="85" spans="1:7" ht="15" hidden="1" customHeight="1" x14ac:dyDescent="0.25">
      <c r="A85" s="39">
        <f>+A84+1</f>
        <v>2</v>
      </c>
      <c r="B85" s="372" t="s">
        <v>155</v>
      </c>
      <c r="C85" s="372"/>
      <c r="D85" s="373"/>
      <c r="E85" s="300"/>
      <c r="F85" s="2"/>
      <c r="G85" s="234"/>
    </row>
    <row r="86" spans="1:7" ht="15" hidden="1" customHeight="1" x14ac:dyDescent="0.25">
      <c r="A86" s="39">
        <f t="shared" ref="A86:A100" si="3">+A85+1</f>
        <v>3</v>
      </c>
      <c r="B86" s="315" t="s">
        <v>135</v>
      </c>
      <c r="C86" s="316"/>
      <c r="D86" s="395"/>
      <c r="E86" s="300"/>
      <c r="F86" s="2"/>
      <c r="G86" s="234"/>
    </row>
    <row r="87" spans="1:7" ht="15" hidden="1" customHeight="1" x14ac:dyDescent="0.25">
      <c r="A87" s="39">
        <f t="shared" si="3"/>
        <v>4</v>
      </c>
      <c r="B87" s="372" t="s">
        <v>13</v>
      </c>
      <c r="C87" s="372"/>
      <c r="D87" s="315"/>
      <c r="E87" s="300"/>
      <c r="F87" s="2"/>
      <c r="G87" s="234"/>
    </row>
    <row r="88" spans="1:7" ht="15" hidden="1" customHeight="1" x14ac:dyDescent="0.25">
      <c r="A88" s="39">
        <f t="shared" si="3"/>
        <v>5</v>
      </c>
      <c r="B88" s="372" t="s">
        <v>69</v>
      </c>
      <c r="C88" s="372"/>
      <c r="D88" s="315"/>
      <c r="E88" s="300"/>
      <c r="F88" s="2"/>
      <c r="G88" s="234"/>
    </row>
    <row r="89" spans="1:7" ht="15" hidden="1" customHeight="1" x14ac:dyDescent="0.25">
      <c r="A89" s="39">
        <f t="shared" si="3"/>
        <v>6</v>
      </c>
      <c r="B89" s="372" t="s">
        <v>88</v>
      </c>
      <c r="C89" s="372"/>
      <c r="D89" s="315"/>
      <c r="E89" s="300"/>
      <c r="F89" s="2"/>
      <c r="G89" s="234"/>
    </row>
    <row r="90" spans="1:7" ht="15" hidden="1" customHeight="1" x14ac:dyDescent="0.25">
      <c r="A90" s="39">
        <f t="shared" si="3"/>
        <v>7</v>
      </c>
      <c r="B90" s="372" t="s">
        <v>171</v>
      </c>
      <c r="C90" s="372"/>
      <c r="D90" s="315"/>
      <c r="E90" s="300"/>
      <c r="F90" s="2"/>
      <c r="G90" s="234"/>
    </row>
    <row r="91" spans="1:7" ht="15" hidden="1" customHeight="1" x14ac:dyDescent="0.25">
      <c r="A91" s="39">
        <f t="shared" si="3"/>
        <v>8</v>
      </c>
      <c r="B91" s="372" t="s">
        <v>170</v>
      </c>
      <c r="C91" s="372"/>
      <c r="D91" s="315"/>
      <c r="E91" s="300"/>
      <c r="F91" s="2"/>
      <c r="G91" s="234"/>
    </row>
    <row r="92" spans="1:7" ht="15" hidden="1" customHeight="1" x14ac:dyDescent="0.25">
      <c r="A92" s="39">
        <f t="shared" si="3"/>
        <v>9</v>
      </c>
      <c r="B92" s="315" t="s">
        <v>9</v>
      </c>
      <c r="C92" s="316"/>
      <c r="D92" s="395"/>
      <c r="E92" s="300"/>
      <c r="F92" s="2"/>
      <c r="G92" s="234"/>
    </row>
    <row r="93" spans="1:7" ht="15" hidden="1" customHeight="1" x14ac:dyDescent="0.25">
      <c r="A93" s="39">
        <f t="shared" si="3"/>
        <v>10</v>
      </c>
      <c r="B93" s="315" t="s">
        <v>162</v>
      </c>
      <c r="C93" s="316"/>
      <c r="D93" s="395"/>
      <c r="E93" s="300"/>
      <c r="F93" s="2"/>
      <c r="G93" s="234"/>
    </row>
    <row r="94" spans="1:7" ht="15" hidden="1" customHeight="1" x14ac:dyDescent="0.25">
      <c r="A94" s="39">
        <f t="shared" si="3"/>
        <v>11</v>
      </c>
      <c r="B94" s="372" t="s">
        <v>71</v>
      </c>
      <c r="C94" s="372"/>
      <c r="D94" s="315"/>
      <c r="E94" s="300"/>
      <c r="F94" s="2"/>
      <c r="G94" s="234"/>
    </row>
    <row r="95" spans="1:7" ht="15" hidden="1" customHeight="1" x14ac:dyDescent="0.25">
      <c r="A95" s="39">
        <f t="shared" si="3"/>
        <v>12</v>
      </c>
      <c r="B95" s="315" t="s">
        <v>211</v>
      </c>
      <c r="C95" s="316"/>
      <c r="D95" s="317"/>
      <c r="E95" s="300"/>
      <c r="F95" s="19"/>
      <c r="G95" s="234"/>
    </row>
    <row r="96" spans="1:7" ht="15" hidden="1" customHeight="1" x14ac:dyDescent="0.25">
      <c r="A96" s="39">
        <f t="shared" si="3"/>
        <v>13</v>
      </c>
      <c r="B96" s="315" t="s">
        <v>164</v>
      </c>
      <c r="C96" s="316"/>
      <c r="D96" s="395"/>
      <c r="E96" s="300"/>
      <c r="F96" s="2"/>
      <c r="G96" s="234"/>
    </row>
    <row r="97" spans="1:7" ht="24.75" hidden="1" customHeight="1" x14ac:dyDescent="0.25">
      <c r="A97" s="39">
        <f t="shared" si="3"/>
        <v>14</v>
      </c>
      <c r="B97" s="372" t="s">
        <v>159</v>
      </c>
      <c r="C97" s="372"/>
      <c r="D97" s="315"/>
      <c r="E97" s="300"/>
      <c r="F97" s="2"/>
      <c r="G97" s="234"/>
    </row>
    <row r="98" spans="1:7" ht="15" hidden="1" customHeight="1" x14ac:dyDescent="0.25">
      <c r="A98" s="39">
        <f t="shared" si="3"/>
        <v>15</v>
      </c>
      <c r="B98" s="309" t="s">
        <v>75</v>
      </c>
      <c r="C98" s="310"/>
      <c r="D98" s="311"/>
      <c r="E98" s="300"/>
      <c r="F98" s="2"/>
      <c r="G98" s="234"/>
    </row>
    <row r="99" spans="1:7" ht="15" hidden="1" customHeight="1" x14ac:dyDescent="0.25">
      <c r="A99" s="39">
        <f t="shared" si="3"/>
        <v>16</v>
      </c>
      <c r="B99" s="360" t="s">
        <v>96</v>
      </c>
      <c r="C99" s="360"/>
      <c r="D99" s="396"/>
      <c r="E99" s="300"/>
      <c r="F99" s="2"/>
      <c r="G99" s="234"/>
    </row>
    <row r="100" spans="1:7" ht="15" hidden="1" customHeight="1" thickBot="1" x14ac:dyDescent="0.3">
      <c r="A100" s="80">
        <f t="shared" si="3"/>
        <v>17</v>
      </c>
      <c r="B100" s="274" t="s">
        <v>152</v>
      </c>
      <c r="C100" s="275"/>
      <c r="D100" s="356"/>
      <c r="E100" s="37"/>
      <c r="F100" s="5"/>
      <c r="G100" s="36"/>
    </row>
    <row r="101" spans="1:7" ht="20.25" hidden="1" customHeight="1" thickBot="1" x14ac:dyDescent="0.3">
      <c r="A101" s="73" t="s">
        <v>25</v>
      </c>
      <c r="B101" s="21" t="s">
        <v>26</v>
      </c>
      <c r="C101" s="21" t="s">
        <v>165</v>
      </c>
      <c r="D101" s="26">
        <v>15</v>
      </c>
      <c r="E101" s="219" t="s">
        <v>165</v>
      </c>
      <c r="F101" s="220"/>
      <c r="G101" s="221"/>
    </row>
    <row r="102" spans="1:7" ht="15" hidden="1" customHeight="1" x14ac:dyDescent="0.25">
      <c r="A102" s="18">
        <v>1</v>
      </c>
      <c r="B102" s="326" t="s">
        <v>136</v>
      </c>
      <c r="C102" s="326"/>
      <c r="D102" s="327"/>
      <c r="E102" s="300" t="s">
        <v>65</v>
      </c>
      <c r="F102" s="25" t="s">
        <v>66</v>
      </c>
      <c r="G102" s="234" t="s">
        <v>67</v>
      </c>
    </row>
    <row r="103" spans="1:7" ht="15" hidden="1" customHeight="1" x14ac:dyDescent="0.25">
      <c r="A103" s="39">
        <f>+A102+1</f>
        <v>2</v>
      </c>
      <c r="B103" s="372" t="s">
        <v>155</v>
      </c>
      <c r="C103" s="372"/>
      <c r="D103" s="373"/>
      <c r="E103" s="300"/>
      <c r="F103" s="2"/>
      <c r="G103" s="234"/>
    </row>
    <row r="104" spans="1:7" ht="15" hidden="1" customHeight="1" x14ac:dyDescent="0.25">
      <c r="A104" s="39">
        <f t="shared" ref="A104:A118" si="4">+A103+1</f>
        <v>3</v>
      </c>
      <c r="B104" s="315" t="s">
        <v>166</v>
      </c>
      <c r="C104" s="316"/>
      <c r="D104" s="395"/>
      <c r="E104" s="300"/>
      <c r="F104" s="2"/>
      <c r="G104" s="234"/>
    </row>
    <row r="105" spans="1:7" ht="15" hidden="1" customHeight="1" x14ac:dyDescent="0.25">
      <c r="A105" s="39">
        <f t="shared" si="4"/>
        <v>4</v>
      </c>
      <c r="B105" s="372" t="s">
        <v>13</v>
      </c>
      <c r="C105" s="372"/>
      <c r="D105" s="315"/>
      <c r="E105" s="300"/>
      <c r="F105" s="2"/>
      <c r="G105" s="234"/>
    </row>
    <row r="106" spans="1:7" ht="15" hidden="1" customHeight="1" x14ac:dyDescent="0.25">
      <c r="A106" s="39">
        <f t="shared" si="4"/>
        <v>5</v>
      </c>
      <c r="B106" s="372" t="s">
        <v>69</v>
      </c>
      <c r="C106" s="372"/>
      <c r="D106" s="315"/>
      <c r="E106" s="300"/>
      <c r="F106" s="2"/>
      <c r="G106" s="234"/>
    </row>
    <row r="107" spans="1:7" ht="15" hidden="1" customHeight="1" x14ac:dyDescent="0.25">
      <c r="A107" s="39">
        <f t="shared" si="4"/>
        <v>6</v>
      </c>
      <c r="B107" s="372" t="s">
        <v>88</v>
      </c>
      <c r="C107" s="372"/>
      <c r="D107" s="315"/>
      <c r="E107" s="300"/>
      <c r="F107" s="2"/>
      <c r="G107" s="234"/>
    </row>
    <row r="108" spans="1:7" ht="15" hidden="1" customHeight="1" x14ac:dyDescent="0.25">
      <c r="A108" s="39">
        <f t="shared" si="4"/>
        <v>7</v>
      </c>
      <c r="B108" s="372" t="s">
        <v>167</v>
      </c>
      <c r="C108" s="372"/>
      <c r="D108" s="315"/>
      <c r="E108" s="300"/>
      <c r="F108" s="2"/>
      <c r="G108" s="234"/>
    </row>
    <row r="109" spans="1:7" ht="15" hidden="1" customHeight="1" x14ac:dyDescent="0.25">
      <c r="A109" s="39">
        <f t="shared" si="4"/>
        <v>8</v>
      </c>
      <c r="B109" s="372" t="s">
        <v>168</v>
      </c>
      <c r="C109" s="372"/>
      <c r="D109" s="315"/>
      <c r="E109" s="300"/>
      <c r="F109" s="2"/>
      <c r="G109" s="234"/>
    </row>
    <row r="110" spans="1:7" ht="15" hidden="1" customHeight="1" x14ac:dyDescent="0.25">
      <c r="A110" s="39">
        <f t="shared" si="4"/>
        <v>9</v>
      </c>
      <c r="B110" s="315" t="s">
        <v>9</v>
      </c>
      <c r="C110" s="316"/>
      <c r="D110" s="395"/>
      <c r="E110" s="300"/>
      <c r="F110" s="2"/>
      <c r="G110" s="234"/>
    </row>
    <row r="111" spans="1:7" ht="15" hidden="1" customHeight="1" x14ac:dyDescent="0.25">
      <c r="A111" s="39">
        <f t="shared" si="4"/>
        <v>10</v>
      </c>
      <c r="B111" s="315" t="s">
        <v>169</v>
      </c>
      <c r="C111" s="316"/>
      <c r="D111" s="395"/>
      <c r="E111" s="300"/>
      <c r="F111" s="2"/>
      <c r="G111" s="234"/>
    </row>
    <row r="112" spans="1:7" ht="15" hidden="1" customHeight="1" x14ac:dyDescent="0.25">
      <c r="A112" s="39">
        <f t="shared" si="4"/>
        <v>11</v>
      </c>
      <c r="B112" s="372" t="s">
        <v>71</v>
      </c>
      <c r="C112" s="372"/>
      <c r="D112" s="315"/>
      <c r="E112" s="300"/>
      <c r="F112" s="2"/>
      <c r="G112" s="234"/>
    </row>
    <row r="113" spans="1:7" ht="15" hidden="1" customHeight="1" x14ac:dyDescent="0.25">
      <c r="A113" s="39">
        <f t="shared" si="4"/>
        <v>12</v>
      </c>
      <c r="B113" s="315" t="s">
        <v>211</v>
      </c>
      <c r="C113" s="316"/>
      <c r="D113" s="317"/>
      <c r="E113" s="300"/>
      <c r="F113" s="19"/>
      <c r="G113" s="234"/>
    </row>
    <row r="114" spans="1:7" ht="21" hidden="1" customHeight="1" x14ac:dyDescent="0.25">
      <c r="A114" s="39">
        <f t="shared" si="4"/>
        <v>13</v>
      </c>
      <c r="B114" s="372" t="s">
        <v>159</v>
      </c>
      <c r="C114" s="372"/>
      <c r="D114" s="315"/>
      <c r="E114" s="300"/>
      <c r="F114" s="2"/>
      <c r="G114" s="234"/>
    </row>
    <row r="115" spans="1:7" ht="15" hidden="1" customHeight="1" x14ac:dyDescent="0.25">
      <c r="A115" s="39">
        <f t="shared" si="4"/>
        <v>14</v>
      </c>
      <c r="B115" s="315" t="s">
        <v>164</v>
      </c>
      <c r="C115" s="316"/>
      <c r="D115" s="395"/>
      <c r="E115" s="300"/>
      <c r="F115" s="2"/>
      <c r="G115" s="234"/>
    </row>
    <row r="116" spans="1:7" ht="15" hidden="1" customHeight="1" x14ac:dyDescent="0.25">
      <c r="A116" s="39">
        <f t="shared" si="4"/>
        <v>15</v>
      </c>
      <c r="B116" s="315" t="s">
        <v>75</v>
      </c>
      <c r="C116" s="316"/>
      <c r="D116" s="395"/>
      <c r="E116" s="300"/>
      <c r="F116" s="2"/>
      <c r="G116" s="234"/>
    </row>
    <row r="117" spans="1:7" ht="15" hidden="1" customHeight="1" x14ac:dyDescent="0.25">
      <c r="A117" s="39">
        <f t="shared" si="4"/>
        <v>16</v>
      </c>
      <c r="B117" s="315" t="s">
        <v>96</v>
      </c>
      <c r="C117" s="316"/>
      <c r="D117" s="395"/>
      <c r="E117" s="300"/>
      <c r="F117" s="2"/>
      <c r="G117" s="234"/>
    </row>
    <row r="118" spans="1:7" ht="15" hidden="1" customHeight="1" thickBot="1" x14ac:dyDescent="0.3">
      <c r="A118" s="39">
        <f t="shared" si="4"/>
        <v>17</v>
      </c>
      <c r="B118" s="276" t="s">
        <v>152</v>
      </c>
      <c r="C118" s="277"/>
      <c r="D118" s="400"/>
      <c r="E118" s="37"/>
      <c r="F118" s="3"/>
      <c r="G118" s="36"/>
    </row>
    <row r="119" spans="1:7" ht="20.25" hidden="1" customHeight="1" thickBot="1" x14ac:dyDescent="0.3">
      <c r="A119" s="73" t="s">
        <v>29</v>
      </c>
      <c r="B119" s="21" t="s">
        <v>30</v>
      </c>
      <c r="C119" s="21" t="s">
        <v>200</v>
      </c>
      <c r="D119" s="22">
        <v>33</v>
      </c>
      <c r="E119" s="219" t="s">
        <v>76</v>
      </c>
      <c r="F119" s="220"/>
      <c r="G119" s="221"/>
    </row>
    <row r="120" spans="1:7" ht="15" hidden="1" customHeight="1" x14ac:dyDescent="0.25">
      <c r="A120" s="18">
        <v>1</v>
      </c>
      <c r="B120" s="327" t="s">
        <v>172</v>
      </c>
      <c r="C120" s="401"/>
      <c r="D120" s="402"/>
      <c r="E120" s="300" t="s">
        <v>65</v>
      </c>
      <c r="F120" s="27" t="s">
        <v>66</v>
      </c>
      <c r="G120" s="234" t="s">
        <v>67</v>
      </c>
    </row>
    <row r="121" spans="1:7" ht="15" hidden="1" customHeight="1" x14ac:dyDescent="0.25">
      <c r="A121" s="39">
        <v>2</v>
      </c>
      <c r="B121" s="372" t="s">
        <v>22</v>
      </c>
      <c r="C121" s="372"/>
      <c r="D121" s="373"/>
      <c r="E121" s="300"/>
      <c r="F121" s="19"/>
      <c r="G121" s="234"/>
    </row>
    <row r="122" spans="1:7" ht="15" hidden="1" customHeight="1" x14ac:dyDescent="0.25">
      <c r="A122" s="39">
        <v>3</v>
      </c>
      <c r="B122" s="372" t="s">
        <v>23</v>
      </c>
      <c r="C122" s="372"/>
      <c r="D122" s="373"/>
      <c r="E122" s="300"/>
      <c r="F122" s="19"/>
      <c r="G122" s="234"/>
    </row>
    <row r="123" spans="1:7" ht="15" hidden="1" customHeight="1" x14ac:dyDescent="0.25">
      <c r="A123" s="39">
        <v>4</v>
      </c>
      <c r="B123" s="372" t="s">
        <v>173</v>
      </c>
      <c r="C123" s="372"/>
      <c r="D123" s="373"/>
      <c r="E123" s="300"/>
      <c r="F123" s="19"/>
      <c r="G123" s="234"/>
    </row>
    <row r="124" spans="1:7" ht="15" hidden="1" customHeight="1" x14ac:dyDescent="0.25">
      <c r="A124" s="39">
        <v>5</v>
      </c>
      <c r="B124" s="372" t="s">
        <v>77</v>
      </c>
      <c r="C124" s="372"/>
      <c r="D124" s="373"/>
      <c r="E124" s="300"/>
      <c r="F124" s="19"/>
      <c r="G124" s="234"/>
    </row>
    <row r="125" spans="1:7" ht="15" hidden="1" customHeight="1" x14ac:dyDescent="0.25">
      <c r="A125" s="39">
        <v>6</v>
      </c>
      <c r="B125" s="372" t="s">
        <v>24</v>
      </c>
      <c r="C125" s="372"/>
      <c r="D125" s="373"/>
      <c r="E125" s="300"/>
      <c r="F125" s="19"/>
      <c r="G125" s="234"/>
    </row>
    <row r="126" spans="1:7" ht="15" hidden="1" customHeight="1" x14ac:dyDescent="0.25">
      <c r="A126" s="39">
        <v>7</v>
      </c>
      <c r="B126" s="372" t="s">
        <v>78</v>
      </c>
      <c r="C126" s="372"/>
      <c r="D126" s="373"/>
      <c r="E126" s="300"/>
      <c r="F126" s="19"/>
      <c r="G126" s="234"/>
    </row>
    <row r="127" spans="1:7" ht="15" hidden="1" customHeight="1" x14ac:dyDescent="0.25">
      <c r="A127" s="39">
        <v>8</v>
      </c>
      <c r="B127" s="315" t="s">
        <v>95</v>
      </c>
      <c r="C127" s="316"/>
      <c r="D127" s="395"/>
      <c r="E127" s="300"/>
      <c r="F127" s="19"/>
      <c r="G127" s="234"/>
    </row>
    <row r="128" spans="1:7" ht="15" hidden="1" customHeight="1" thickBot="1" x14ac:dyDescent="0.3">
      <c r="A128" s="90">
        <f t="shared" ref="A128" si="5">+A127+1</f>
        <v>9</v>
      </c>
      <c r="B128" s="274" t="s">
        <v>213</v>
      </c>
      <c r="C128" s="275"/>
      <c r="D128" s="356"/>
      <c r="E128" s="300"/>
      <c r="F128" s="28"/>
      <c r="G128" s="234"/>
    </row>
    <row r="129" spans="1:7" ht="18" hidden="1" customHeight="1" thickBot="1" x14ac:dyDescent="0.3">
      <c r="A129" s="73" t="s">
        <v>34</v>
      </c>
      <c r="B129" s="21" t="s">
        <v>35</v>
      </c>
      <c r="C129" s="21" t="s">
        <v>97</v>
      </c>
      <c r="D129" s="22">
        <v>2</v>
      </c>
      <c r="E129" s="219" t="s">
        <v>97</v>
      </c>
      <c r="F129" s="220"/>
      <c r="G129" s="221"/>
    </row>
    <row r="130" spans="1:7" ht="15" hidden="1" customHeight="1" x14ac:dyDescent="0.25">
      <c r="A130" s="18">
        <v>1</v>
      </c>
      <c r="B130" s="403" t="s">
        <v>27</v>
      </c>
      <c r="C130" s="403"/>
      <c r="D130" s="404"/>
      <c r="E130" s="300" t="s">
        <v>65</v>
      </c>
      <c r="F130" s="25" t="s">
        <v>66</v>
      </c>
      <c r="G130" s="234" t="s">
        <v>67</v>
      </c>
    </row>
    <row r="131" spans="1:7" ht="15" hidden="1" customHeight="1" x14ac:dyDescent="0.25">
      <c r="A131" s="39">
        <v>2</v>
      </c>
      <c r="B131" s="372" t="s">
        <v>28</v>
      </c>
      <c r="C131" s="372"/>
      <c r="D131" s="373"/>
      <c r="E131" s="300"/>
      <c r="F131" s="2"/>
      <c r="G131" s="234"/>
    </row>
    <row r="132" spans="1:7" ht="15" hidden="1" customHeight="1" x14ac:dyDescent="0.25">
      <c r="A132" s="39">
        <v>3</v>
      </c>
      <c r="B132" s="372" t="s">
        <v>174</v>
      </c>
      <c r="C132" s="372"/>
      <c r="D132" s="373"/>
      <c r="E132" s="300"/>
      <c r="F132" s="2"/>
      <c r="G132" s="234"/>
    </row>
    <row r="133" spans="1:7" ht="15" hidden="1" customHeight="1" x14ac:dyDescent="0.25">
      <c r="A133" s="39">
        <v>4</v>
      </c>
      <c r="B133" s="372" t="s">
        <v>23</v>
      </c>
      <c r="C133" s="372"/>
      <c r="D133" s="373"/>
      <c r="E133" s="300"/>
      <c r="F133" s="2"/>
      <c r="G133" s="234"/>
    </row>
    <row r="134" spans="1:7" ht="15" hidden="1" customHeight="1" x14ac:dyDescent="0.25">
      <c r="A134" s="39">
        <v>5</v>
      </c>
      <c r="B134" s="372" t="s">
        <v>175</v>
      </c>
      <c r="C134" s="372"/>
      <c r="D134" s="373"/>
      <c r="E134" s="300"/>
      <c r="F134" s="2"/>
      <c r="G134" s="234"/>
    </row>
    <row r="135" spans="1:7" ht="15" hidden="1" customHeight="1" x14ac:dyDescent="0.25">
      <c r="A135" s="39">
        <v>6</v>
      </c>
      <c r="B135" s="372" t="s">
        <v>176</v>
      </c>
      <c r="C135" s="372"/>
      <c r="D135" s="373"/>
      <c r="E135" s="300"/>
      <c r="F135" s="2"/>
      <c r="G135" s="234"/>
    </row>
    <row r="136" spans="1:7" ht="15" hidden="1" customHeight="1" x14ac:dyDescent="0.25">
      <c r="A136" s="39">
        <v>7</v>
      </c>
      <c r="B136" s="372" t="s">
        <v>98</v>
      </c>
      <c r="C136" s="372"/>
      <c r="D136" s="373"/>
      <c r="E136" s="300"/>
      <c r="F136" s="2"/>
      <c r="G136" s="234"/>
    </row>
    <row r="137" spans="1:7" ht="15" hidden="1" customHeight="1" x14ac:dyDescent="0.25">
      <c r="A137" s="39">
        <v>8</v>
      </c>
      <c r="B137" s="372" t="s">
        <v>24</v>
      </c>
      <c r="C137" s="372"/>
      <c r="D137" s="373"/>
      <c r="E137" s="300"/>
      <c r="F137" s="2"/>
      <c r="G137" s="234"/>
    </row>
    <row r="138" spans="1:7" ht="15" hidden="1" customHeight="1" x14ac:dyDescent="0.25">
      <c r="A138" s="39">
        <v>9</v>
      </c>
      <c r="B138" s="372" t="s">
        <v>78</v>
      </c>
      <c r="C138" s="372"/>
      <c r="D138" s="373"/>
      <c r="E138" s="300"/>
      <c r="F138" s="2"/>
      <c r="G138" s="234"/>
    </row>
    <row r="139" spans="1:7" ht="15" hidden="1" customHeight="1" x14ac:dyDescent="0.25">
      <c r="A139" s="39">
        <v>10</v>
      </c>
      <c r="B139" s="315" t="s">
        <v>96</v>
      </c>
      <c r="C139" s="316"/>
      <c r="D139" s="395"/>
      <c r="E139" s="300"/>
      <c r="F139" s="2"/>
      <c r="G139" s="234"/>
    </row>
    <row r="140" spans="1:7" ht="15" hidden="1" customHeight="1" thickBot="1" x14ac:dyDescent="0.3">
      <c r="A140" s="90">
        <f t="shared" ref="A140" si="6">+A139+1</f>
        <v>11</v>
      </c>
      <c r="B140" s="274" t="s">
        <v>213</v>
      </c>
      <c r="C140" s="275"/>
      <c r="D140" s="356"/>
      <c r="E140" s="300"/>
      <c r="F140" s="46"/>
      <c r="G140" s="234"/>
    </row>
    <row r="141" spans="1:7" ht="18" hidden="1" customHeight="1" thickBot="1" x14ac:dyDescent="0.3">
      <c r="A141" s="73" t="s">
        <v>39</v>
      </c>
      <c r="B141" s="21" t="s">
        <v>40</v>
      </c>
      <c r="C141" s="21" t="s">
        <v>31</v>
      </c>
      <c r="D141" s="22">
        <v>2</v>
      </c>
      <c r="E141" s="219" t="s">
        <v>31</v>
      </c>
      <c r="F141" s="220"/>
      <c r="G141" s="221"/>
    </row>
    <row r="142" spans="1:7" ht="15" hidden="1" customHeight="1" x14ac:dyDescent="0.25">
      <c r="A142" s="18">
        <v>1</v>
      </c>
      <c r="B142" s="403" t="s">
        <v>8</v>
      </c>
      <c r="C142" s="403"/>
      <c r="D142" s="404"/>
      <c r="E142" s="231" t="s">
        <v>65</v>
      </c>
      <c r="F142" s="25" t="s">
        <v>66</v>
      </c>
      <c r="G142" s="346" t="s">
        <v>67</v>
      </c>
    </row>
    <row r="143" spans="1:7" ht="15" hidden="1" customHeight="1" x14ac:dyDescent="0.25">
      <c r="A143" s="39">
        <f>+A142+1</f>
        <v>2</v>
      </c>
      <c r="B143" s="372" t="s">
        <v>32</v>
      </c>
      <c r="C143" s="372"/>
      <c r="D143" s="373"/>
      <c r="E143" s="301"/>
      <c r="F143" s="2"/>
      <c r="G143" s="347"/>
    </row>
    <row r="144" spans="1:7" ht="15" hidden="1" customHeight="1" x14ac:dyDescent="0.25">
      <c r="A144" s="39">
        <f t="shared" ref="A144:A153" si="7">+A143+1</f>
        <v>3</v>
      </c>
      <c r="B144" s="372" t="s">
        <v>179</v>
      </c>
      <c r="C144" s="372"/>
      <c r="D144" s="315"/>
      <c r="E144" s="301"/>
      <c r="F144" s="2"/>
      <c r="G144" s="347"/>
    </row>
    <row r="145" spans="1:7" ht="15" hidden="1" customHeight="1" x14ac:dyDescent="0.25">
      <c r="A145" s="39">
        <f t="shared" si="7"/>
        <v>4</v>
      </c>
      <c r="B145" s="372" t="s">
        <v>177</v>
      </c>
      <c r="C145" s="372"/>
      <c r="D145" s="373"/>
      <c r="E145" s="301"/>
      <c r="F145" s="2"/>
      <c r="G145" s="347"/>
    </row>
    <row r="146" spans="1:7" ht="15" hidden="1" customHeight="1" x14ac:dyDescent="0.25">
      <c r="A146" s="39">
        <f t="shared" si="7"/>
        <v>5</v>
      </c>
      <c r="B146" s="315" t="s">
        <v>211</v>
      </c>
      <c r="C146" s="316"/>
      <c r="D146" s="317"/>
      <c r="E146" s="301"/>
      <c r="F146" s="19"/>
      <c r="G146" s="347"/>
    </row>
    <row r="147" spans="1:7" ht="15" hidden="1" customHeight="1" x14ac:dyDescent="0.25">
      <c r="A147" s="39">
        <f t="shared" si="7"/>
        <v>6</v>
      </c>
      <c r="B147" s="372" t="s">
        <v>178</v>
      </c>
      <c r="C147" s="372"/>
      <c r="D147" s="373"/>
      <c r="E147" s="301"/>
      <c r="F147" s="2"/>
      <c r="G147" s="347"/>
    </row>
    <row r="148" spans="1:7" ht="15" hidden="1" customHeight="1" x14ac:dyDescent="0.25">
      <c r="A148" s="39">
        <f t="shared" si="7"/>
        <v>7</v>
      </c>
      <c r="B148" s="372" t="s">
        <v>33</v>
      </c>
      <c r="C148" s="372"/>
      <c r="D148" s="373"/>
      <c r="E148" s="301"/>
      <c r="F148" s="2"/>
      <c r="G148" s="347"/>
    </row>
    <row r="149" spans="1:7" ht="15" hidden="1" customHeight="1" x14ac:dyDescent="0.25">
      <c r="A149" s="39">
        <v>8</v>
      </c>
      <c r="B149" s="372" t="s">
        <v>24</v>
      </c>
      <c r="C149" s="372"/>
      <c r="D149" s="373"/>
      <c r="E149" s="301"/>
      <c r="F149" s="2"/>
      <c r="G149" s="347"/>
    </row>
    <row r="150" spans="1:7" ht="15" hidden="1" customHeight="1" x14ac:dyDescent="0.25">
      <c r="A150" s="39">
        <f>+A148+1</f>
        <v>8</v>
      </c>
      <c r="B150" s="372" t="s">
        <v>252</v>
      </c>
      <c r="C150" s="372"/>
      <c r="D150" s="373"/>
      <c r="E150" s="301"/>
      <c r="F150" s="2"/>
      <c r="G150" s="347"/>
    </row>
    <row r="151" spans="1:7" ht="15" hidden="1" customHeight="1" x14ac:dyDescent="0.25">
      <c r="A151" s="39">
        <f t="shared" si="7"/>
        <v>9</v>
      </c>
      <c r="B151" s="432" t="s">
        <v>16</v>
      </c>
      <c r="C151" s="432"/>
      <c r="D151" s="433"/>
      <c r="E151" s="301"/>
      <c r="F151" s="2"/>
      <c r="G151" s="347"/>
    </row>
    <row r="152" spans="1:7" ht="15" hidden="1" customHeight="1" x14ac:dyDescent="0.25">
      <c r="A152" s="39">
        <f t="shared" si="7"/>
        <v>10</v>
      </c>
      <c r="B152" s="309" t="s">
        <v>96</v>
      </c>
      <c r="C152" s="310"/>
      <c r="D152" s="311"/>
      <c r="E152" s="301"/>
      <c r="F152" s="2"/>
      <c r="G152" s="347"/>
    </row>
    <row r="153" spans="1:7" ht="15" hidden="1" customHeight="1" thickBot="1" x14ac:dyDescent="0.3">
      <c r="A153" s="80">
        <f t="shared" si="7"/>
        <v>11</v>
      </c>
      <c r="B153" s="274" t="s">
        <v>213</v>
      </c>
      <c r="C153" s="275"/>
      <c r="D153" s="356"/>
      <c r="E153" s="301"/>
      <c r="F153" s="5"/>
      <c r="G153" s="347"/>
    </row>
    <row r="154" spans="1:7" ht="20.25" hidden="1" customHeight="1" thickBot="1" x14ac:dyDescent="0.3">
      <c r="A154" s="73" t="s">
        <v>91</v>
      </c>
      <c r="B154" s="21" t="s">
        <v>92</v>
      </c>
      <c r="C154" s="21" t="s">
        <v>36</v>
      </c>
      <c r="D154" s="22">
        <v>1</v>
      </c>
      <c r="E154" s="219" t="s">
        <v>36</v>
      </c>
      <c r="F154" s="220"/>
      <c r="G154" s="221"/>
    </row>
    <row r="155" spans="1:7" ht="15" hidden="1" customHeight="1" x14ac:dyDescent="0.25">
      <c r="A155" s="18">
        <v>1</v>
      </c>
      <c r="B155" s="326" t="s">
        <v>37</v>
      </c>
      <c r="C155" s="326"/>
      <c r="D155" s="397"/>
      <c r="E155" s="345" t="s">
        <v>65</v>
      </c>
      <c r="F155" s="25" t="s">
        <v>66</v>
      </c>
      <c r="G155" s="233" t="s">
        <v>67</v>
      </c>
    </row>
    <row r="156" spans="1:7" ht="15" hidden="1" customHeight="1" x14ac:dyDescent="0.25">
      <c r="A156" s="39">
        <f>+A155+1</f>
        <v>2</v>
      </c>
      <c r="B156" s="372" t="s">
        <v>180</v>
      </c>
      <c r="C156" s="372"/>
      <c r="D156" s="373"/>
      <c r="E156" s="300"/>
      <c r="F156" s="2"/>
      <c r="G156" s="234"/>
    </row>
    <row r="157" spans="1:7" ht="15" hidden="1" customHeight="1" x14ac:dyDescent="0.25">
      <c r="A157" s="39">
        <f t="shared" ref="A157:A164" si="8">+A156+1</f>
        <v>3</v>
      </c>
      <c r="B157" s="372" t="s">
        <v>181</v>
      </c>
      <c r="C157" s="372"/>
      <c r="D157" s="373"/>
      <c r="E157" s="300"/>
      <c r="F157" s="2"/>
      <c r="G157" s="234"/>
    </row>
    <row r="158" spans="1:7" ht="15" hidden="1" customHeight="1" x14ac:dyDescent="0.25">
      <c r="A158" s="39">
        <f t="shared" si="8"/>
        <v>4</v>
      </c>
      <c r="B158" s="372" t="s">
        <v>38</v>
      </c>
      <c r="C158" s="372"/>
      <c r="D158" s="373"/>
      <c r="E158" s="300"/>
      <c r="F158" s="2"/>
      <c r="G158" s="234"/>
    </row>
    <row r="159" spans="1:7" ht="15" hidden="1" customHeight="1" x14ac:dyDescent="0.25">
      <c r="A159" s="39">
        <f t="shared" si="8"/>
        <v>5</v>
      </c>
      <c r="B159" s="372" t="s">
        <v>43</v>
      </c>
      <c r="C159" s="372"/>
      <c r="D159" s="373"/>
      <c r="E159" s="300"/>
      <c r="F159" s="2"/>
      <c r="G159" s="234"/>
    </row>
    <row r="160" spans="1:7" ht="15" hidden="1" customHeight="1" x14ac:dyDescent="0.25">
      <c r="A160" s="39">
        <f t="shared" si="8"/>
        <v>6</v>
      </c>
      <c r="B160" s="372" t="s">
        <v>24</v>
      </c>
      <c r="C160" s="372"/>
      <c r="D160" s="373"/>
      <c r="E160" s="300"/>
      <c r="F160" s="2"/>
      <c r="G160" s="234"/>
    </row>
    <row r="161" spans="1:7" ht="15" hidden="1" customHeight="1" x14ac:dyDescent="0.25">
      <c r="A161" s="39">
        <f t="shared" si="8"/>
        <v>7</v>
      </c>
      <c r="B161" s="372" t="s">
        <v>252</v>
      </c>
      <c r="C161" s="372"/>
      <c r="D161" s="373"/>
      <c r="E161" s="300"/>
      <c r="F161" s="2"/>
      <c r="G161" s="234"/>
    </row>
    <row r="162" spans="1:7" ht="15" hidden="1" customHeight="1" x14ac:dyDescent="0.25">
      <c r="A162" s="39">
        <f t="shared" si="8"/>
        <v>8</v>
      </c>
      <c r="B162" s="372" t="s">
        <v>16</v>
      </c>
      <c r="C162" s="372"/>
      <c r="D162" s="373"/>
      <c r="E162" s="300"/>
      <c r="F162" s="2"/>
      <c r="G162" s="234"/>
    </row>
    <row r="163" spans="1:7" ht="15" hidden="1" customHeight="1" x14ac:dyDescent="0.25">
      <c r="A163" s="39">
        <f t="shared" si="8"/>
        <v>9</v>
      </c>
      <c r="B163" s="315" t="s">
        <v>95</v>
      </c>
      <c r="C163" s="316"/>
      <c r="D163" s="395"/>
      <c r="E163" s="300"/>
      <c r="F163" s="2"/>
      <c r="G163" s="234"/>
    </row>
    <row r="164" spans="1:7" ht="15" hidden="1" customHeight="1" thickBot="1" x14ac:dyDescent="0.3">
      <c r="A164" s="80">
        <f t="shared" si="8"/>
        <v>10</v>
      </c>
      <c r="B164" s="274" t="s">
        <v>213</v>
      </c>
      <c r="C164" s="275"/>
      <c r="D164" s="356"/>
      <c r="E164" s="300"/>
      <c r="F164" s="46"/>
      <c r="G164" s="234"/>
    </row>
    <row r="165" spans="1:7" ht="20.25" hidden="1" customHeight="1" thickBot="1" x14ac:dyDescent="0.3">
      <c r="A165" s="73" t="s">
        <v>93</v>
      </c>
      <c r="B165" s="21" t="s">
        <v>94</v>
      </c>
      <c r="C165" s="21" t="s">
        <v>41</v>
      </c>
      <c r="D165" s="22">
        <v>1</v>
      </c>
      <c r="E165" s="219" t="s">
        <v>41</v>
      </c>
      <c r="F165" s="220"/>
      <c r="G165" s="221"/>
    </row>
    <row r="166" spans="1:7" ht="15" hidden="1" customHeight="1" x14ac:dyDescent="0.25">
      <c r="A166" s="18">
        <v>1</v>
      </c>
      <c r="B166" s="326" t="s">
        <v>42</v>
      </c>
      <c r="C166" s="326"/>
      <c r="D166" s="397"/>
      <c r="E166" s="345" t="s">
        <v>65</v>
      </c>
      <c r="F166" s="25" t="s">
        <v>66</v>
      </c>
      <c r="G166" s="233" t="s">
        <v>67</v>
      </c>
    </row>
    <row r="167" spans="1:7" ht="15" hidden="1" customHeight="1" x14ac:dyDescent="0.25">
      <c r="A167" s="39">
        <f>+A166+1</f>
        <v>2</v>
      </c>
      <c r="B167" s="315" t="s">
        <v>180</v>
      </c>
      <c r="C167" s="316"/>
      <c r="D167" s="395"/>
      <c r="E167" s="300"/>
      <c r="F167" s="2"/>
      <c r="G167" s="234"/>
    </row>
    <row r="168" spans="1:7" ht="15" hidden="1" customHeight="1" x14ac:dyDescent="0.25">
      <c r="A168" s="39">
        <f t="shared" ref="A168:A175" si="9">+A167+1</f>
        <v>3</v>
      </c>
      <c r="B168" s="372" t="s">
        <v>182</v>
      </c>
      <c r="C168" s="372"/>
      <c r="D168" s="373"/>
      <c r="E168" s="300"/>
      <c r="F168" s="2"/>
      <c r="G168" s="234"/>
    </row>
    <row r="169" spans="1:7" ht="15" hidden="1" customHeight="1" x14ac:dyDescent="0.25">
      <c r="A169" s="39">
        <f t="shared" si="9"/>
        <v>4</v>
      </c>
      <c r="B169" s="372" t="s">
        <v>38</v>
      </c>
      <c r="C169" s="372"/>
      <c r="D169" s="373"/>
      <c r="E169" s="300"/>
      <c r="F169" s="2"/>
      <c r="G169" s="234"/>
    </row>
    <row r="170" spans="1:7" ht="15" hidden="1" customHeight="1" x14ac:dyDescent="0.25">
      <c r="A170" s="39">
        <f t="shared" si="9"/>
        <v>5</v>
      </c>
      <c r="B170" s="372" t="s">
        <v>43</v>
      </c>
      <c r="C170" s="372"/>
      <c r="D170" s="373"/>
      <c r="E170" s="300"/>
      <c r="F170" s="2"/>
      <c r="G170" s="234"/>
    </row>
    <row r="171" spans="1:7" ht="15" hidden="1" customHeight="1" x14ac:dyDescent="0.25">
      <c r="A171" s="39">
        <f t="shared" si="9"/>
        <v>6</v>
      </c>
      <c r="B171" s="372" t="s">
        <v>24</v>
      </c>
      <c r="C171" s="372"/>
      <c r="D171" s="373"/>
      <c r="E171" s="300"/>
      <c r="F171" s="2"/>
      <c r="G171" s="234"/>
    </row>
    <row r="172" spans="1:7" ht="15" hidden="1" customHeight="1" x14ac:dyDescent="0.25">
      <c r="A172" s="39">
        <f t="shared" si="9"/>
        <v>7</v>
      </c>
      <c r="B172" s="372" t="s">
        <v>252</v>
      </c>
      <c r="C172" s="372"/>
      <c r="D172" s="373"/>
      <c r="E172" s="300"/>
      <c r="F172" s="2"/>
      <c r="G172" s="234"/>
    </row>
    <row r="173" spans="1:7" ht="15" hidden="1" customHeight="1" x14ac:dyDescent="0.25">
      <c r="A173" s="39">
        <f t="shared" si="9"/>
        <v>8</v>
      </c>
      <c r="B173" s="372" t="s">
        <v>16</v>
      </c>
      <c r="C173" s="372"/>
      <c r="D173" s="373"/>
      <c r="E173" s="300"/>
      <c r="F173" s="2"/>
      <c r="G173" s="234"/>
    </row>
    <row r="174" spans="1:7" ht="15" hidden="1" customHeight="1" x14ac:dyDescent="0.25">
      <c r="A174" s="39">
        <f t="shared" si="9"/>
        <v>9</v>
      </c>
      <c r="B174" s="315" t="s">
        <v>95</v>
      </c>
      <c r="C174" s="316"/>
      <c r="D174" s="395"/>
      <c r="E174" s="300"/>
      <c r="F174" s="2"/>
      <c r="G174" s="234"/>
    </row>
    <row r="175" spans="1:7" ht="15" hidden="1" customHeight="1" thickBot="1" x14ac:dyDescent="0.3">
      <c r="A175" s="80">
        <f t="shared" si="9"/>
        <v>10</v>
      </c>
      <c r="B175" s="274" t="s">
        <v>213</v>
      </c>
      <c r="C175" s="275"/>
      <c r="D175" s="356"/>
      <c r="E175" s="300"/>
      <c r="F175" s="46"/>
      <c r="G175" s="234"/>
    </row>
    <row r="176" spans="1:7" ht="20.25" hidden="1" customHeight="1" thickBot="1" x14ac:dyDescent="0.3">
      <c r="A176" s="73" t="s">
        <v>103</v>
      </c>
      <c r="B176" s="21" t="s">
        <v>45</v>
      </c>
      <c r="C176" s="21" t="s">
        <v>276</v>
      </c>
      <c r="D176" s="22">
        <v>3</v>
      </c>
      <c r="E176" s="219" t="s">
        <v>201</v>
      </c>
      <c r="F176" s="220"/>
      <c r="G176" s="221"/>
    </row>
    <row r="177" spans="1:7" ht="15" hidden="1" customHeight="1" x14ac:dyDescent="0.25">
      <c r="A177" s="18">
        <v>1</v>
      </c>
      <c r="B177" s="327" t="s">
        <v>185</v>
      </c>
      <c r="C177" s="401"/>
      <c r="D177" s="402"/>
      <c r="E177" s="345" t="s">
        <v>65</v>
      </c>
      <c r="F177" s="25" t="s">
        <v>66</v>
      </c>
      <c r="G177" s="233" t="s">
        <v>67</v>
      </c>
    </row>
    <row r="178" spans="1:7" ht="15" hidden="1" customHeight="1" x14ac:dyDescent="0.25">
      <c r="A178" s="39">
        <f>+A177+1</f>
        <v>2</v>
      </c>
      <c r="B178" s="372" t="s">
        <v>188</v>
      </c>
      <c r="C178" s="372"/>
      <c r="D178" s="373"/>
      <c r="E178" s="300"/>
      <c r="F178" s="2"/>
      <c r="G178" s="234"/>
    </row>
    <row r="179" spans="1:7" ht="15" hidden="1" customHeight="1" x14ac:dyDescent="0.25">
      <c r="A179" s="39">
        <f t="shared" ref="A179:A187" si="10">+A178+1</f>
        <v>3</v>
      </c>
      <c r="B179" s="372" t="s">
        <v>186</v>
      </c>
      <c r="C179" s="372"/>
      <c r="D179" s="373"/>
      <c r="E179" s="300"/>
      <c r="F179" s="2"/>
      <c r="G179" s="234"/>
    </row>
    <row r="180" spans="1:7" ht="15" hidden="1" customHeight="1" x14ac:dyDescent="0.25">
      <c r="A180" s="39">
        <f t="shared" si="10"/>
        <v>4</v>
      </c>
      <c r="B180" s="372" t="s">
        <v>23</v>
      </c>
      <c r="C180" s="372"/>
      <c r="D180" s="373"/>
      <c r="E180" s="300"/>
      <c r="F180" s="2"/>
      <c r="G180" s="234"/>
    </row>
    <row r="181" spans="1:7" ht="15" hidden="1" customHeight="1" x14ac:dyDescent="0.25">
      <c r="A181" s="39">
        <f t="shared" si="10"/>
        <v>5</v>
      </c>
      <c r="B181" s="372" t="s">
        <v>187</v>
      </c>
      <c r="C181" s="372"/>
      <c r="D181" s="373"/>
      <c r="E181" s="300"/>
      <c r="F181" s="2"/>
      <c r="G181" s="234"/>
    </row>
    <row r="182" spans="1:7" ht="15" hidden="1" customHeight="1" x14ac:dyDescent="0.25">
      <c r="A182" s="39">
        <f t="shared" si="10"/>
        <v>6</v>
      </c>
      <c r="B182" s="372" t="s">
        <v>189</v>
      </c>
      <c r="C182" s="372"/>
      <c r="D182" s="373"/>
      <c r="E182" s="300"/>
      <c r="F182" s="2"/>
      <c r="G182" s="234"/>
    </row>
    <row r="183" spans="1:7" ht="15" hidden="1" customHeight="1" x14ac:dyDescent="0.25">
      <c r="A183" s="39">
        <f t="shared" si="10"/>
        <v>7</v>
      </c>
      <c r="B183" s="372" t="s">
        <v>24</v>
      </c>
      <c r="C183" s="372"/>
      <c r="D183" s="373"/>
      <c r="E183" s="300"/>
      <c r="F183" s="2"/>
      <c r="G183" s="234"/>
    </row>
    <row r="184" spans="1:7" ht="15" hidden="1" customHeight="1" x14ac:dyDescent="0.25">
      <c r="A184" s="39">
        <f t="shared" si="10"/>
        <v>8</v>
      </c>
      <c r="B184" s="372" t="s">
        <v>252</v>
      </c>
      <c r="C184" s="372"/>
      <c r="D184" s="373"/>
      <c r="E184" s="300"/>
      <c r="F184" s="2"/>
      <c r="G184" s="234"/>
    </row>
    <row r="185" spans="1:7" ht="15" hidden="1" customHeight="1" x14ac:dyDescent="0.25">
      <c r="A185" s="39">
        <f t="shared" si="10"/>
        <v>9</v>
      </c>
      <c r="B185" s="372" t="s">
        <v>78</v>
      </c>
      <c r="C185" s="372"/>
      <c r="D185" s="373"/>
      <c r="E185" s="300"/>
      <c r="F185" s="2"/>
      <c r="G185" s="234"/>
    </row>
    <row r="186" spans="1:7" ht="15" hidden="1" customHeight="1" x14ac:dyDescent="0.25">
      <c r="A186" s="39">
        <f t="shared" si="10"/>
        <v>10</v>
      </c>
      <c r="B186" s="315" t="s">
        <v>95</v>
      </c>
      <c r="C186" s="316"/>
      <c r="D186" s="395"/>
      <c r="E186" s="300"/>
      <c r="F186" s="2"/>
      <c r="G186" s="234"/>
    </row>
    <row r="187" spans="1:7" ht="15" hidden="1" customHeight="1" thickBot="1" x14ac:dyDescent="0.3">
      <c r="A187" s="39">
        <f t="shared" si="10"/>
        <v>11</v>
      </c>
      <c r="B187" s="274" t="s">
        <v>213</v>
      </c>
      <c r="C187" s="275"/>
      <c r="D187" s="356"/>
      <c r="E187" s="300"/>
      <c r="F187" s="46"/>
      <c r="G187" s="234"/>
    </row>
    <row r="188" spans="1:7" ht="20.25" hidden="1" customHeight="1" thickBot="1" x14ac:dyDescent="0.3">
      <c r="A188" s="73" t="s">
        <v>183</v>
      </c>
      <c r="B188" s="21" t="s">
        <v>104</v>
      </c>
      <c r="C188" s="21" t="s">
        <v>184</v>
      </c>
      <c r="D188" s="22">
        <v>4</v>
      </c>
      <c r="E188" s="219" t="s">
        <v>184</v>
      </c>
      <c r="F188" s="220"/>
      <c r="G188" s="221"/>
    </row>
    <row r="189" spans="1:7" ht="15" hidden="1" customHeight="1" x14ac:dyDescent="0.25">
      <c r="A189" s="18">
        <v>1</v>
      </c>
      <c r="B189" s="327" t="s">
        <v>204</v>
      </c>
      <c r="C189" s="401"/>
      <c r="D189" s="402"/>
      <c r="E189" s="300" t="s">
        <v>65</v>
      </c>
      <c r="F189" s="25" t="s">
        <v>66</v>
      </c>
      <c r="G189" s="234" t="s">
        <v>67</v>
      </c>
    </row>
    <row r="190" spans="1:7" ht="15" hidden="1" customHeight="1" x14ac:dyDescent="0.25">
      <c r="A190" s="39">
        <f>+A189+1</f>
        <v>2</v>
      </c>
      <c r="B190" s="372" t="s">
        <v>190</v>
      </c>
      <c r="C190" s="372"/>
      <c r="D190" s="373"/>
      <c r="E190" s="300"/>
      <c r="F190" s="2"/>
      <c r="G190" s="234"/>
    </row>
    <row r="191" spans="1:7" ht="15" hidden="1" customHeight="1" x14ac:dyDescent="0.25">
      <c r="A191" s="39">
        <f t="shared" ref="A191:A199" si="11">+A190+1</f>
        <v>3</v>
      </c>
      <c r="B191" s="372" t="s">
        <v>206</v>
      </c>
      <c r="C191" s="372"/>
      <c r="D191" s="373"/>
      <c r="E191" s="300"/>
      <c r="F191" s="2"/>
      <c r="G191" s="234"/>
    </row>
    <row r="192" spans="1:7" ht="15" hidden="1" customHeight="1" x14ac:dyDescent="0.25">
      <c r="A192" s="39">
        <f t="shared" si="11"/>
        <v>4</v>
      </c>
      <c r="B192" s="372" t="s">
        <v>23</v>
      </c>
      <c r="C192" s="372"/>
      <c r="D192" s="373"/>
      <c r="E192" s="300"/>
      <c r="F192" s="2"/>
      <c r="G192" s="234"/>
    </row>
    <row r="193" spans="1:7" ht="15" hidden="1" customHeight="1" x14ac:dyDescent="0.25">
      <c r="A193" s="39">
        <f t="shared" si="11"/>
        <v>5</v>
      </c>
      <c r="B193" s="372" t="s">
        <v>205</v>
      </c>
      <c r="C193" s="372"/>
      <c r="D193" s="373"/>
      <c r="E193" s="300"/>
      <c r="F193" s="2"/>
      <c r="G193" s="234"/>
    </row>
    <row r="194" spans="1:7" ht="15" hidden="1" customHeight="1" x14ac:dyDescent="0.25">
      <c r="A194" s="39">
        <f t="shared" si="11"/>
        <v>6</v>
      </c>
      <c r="B194" s="372" t="s">
        <v>189</v>
      </c>
      <c r="C194" s="372"/>
      <c r="D194" s="373"/>
      <c r="E194" s="300"/>
      <c r="F194" s="2"/>
      <c r="G194" s="234"/>
    </row>
    <row r="195" spans="1:7" ht="15" hidden="1" customHeight="1" x14ac:dyDescent="0.25">
      <c r="A195" s="39">
        <f t="shared" si="11"/>
        <v>7</v>
      </c>
      <c r="B195" s="372" t="s">
        <v>24</v>
      </c>
      <c r="C195" s="372"/>
      <c r="D195" s="373"/>
      <c r="E195" s="300"/>
      <c r="F195" s="2"/>
      <c r="G195" s="234"/>
    </row>
    <row r="196" spans="1:7" ht="15" hidden="1" customHeight="1" x14ac:dyDescent="0.25">
      <c r="A196" s="39">
        <f t="shared" si="11"/>
        <v>8</v>
      </c>
      <c r="B196" s="372" t="s">
        <v>252</v>
      </c>
      <c r="C196" s="372"/>
      <c r="D196" s="373"/>
      <c r="E196" s="300"/>
      <c r="F196" s="2"/>
      <c r="G196" s="234"/>
    </row>
    <row r="197" spans="1:7" ht="15" hidden="1" customHeight="1" x14ac:dyDescent="0.25">
      <c r="A197" s="39">
        <f t="shared" si="11"/>
        <v>9</v>
      </c>
      <c r="B197" s="372" t="s">
        <v>78</v>
      </c>
      <c r="C197" s="372"/>
      <c r="D197" s="373"/>
      <c r="E197" s="300"/>
      <c r="F197" s="2"/>
      <c r="G197" s="234"/>
    </row>
    <row r="198" spans="1:7" ht="15" hidden="1" customHeight="1" x14ac:dyDescent="0.25">
      <c r="A198" s="39">
        <f t="shared" si="11"/>
        <v>10</v>
      </c>
      <c r="B198" s="315" t="s">
        <v>95</v>
      </c>
      <c r="C198" s="316"/>
      <c r="D198" s="395"/>
      <c r="E198" s="300"/>
      <c r="F198" s="2"/>
      <c r="G198" s="234"/>
    </row>
    <row r="199" spans="1:7" ht="15" hidden="1" customHeight="1" thickBot="1" x14ac:dyDescent="0.3">
      <c r="A199" s="80">
        <f t="shared" si="11"/>
        <v>11</v>
      </c>
      <c r="B199" s="274" t="s">
        <v>213</v>
      </c>
      <c r="C199" s="275"/>
      <c r="D199" s="356"/>
      <c r="E199" s="359"/>
      <c r="F199" s="20"/>
      <c r="G199" s="235"/>
    </row>
    <row r="200" spans="1:7" ht="20.25" hidden="1" customHeight="1" thickBot="1" x14ac:dyDescent="0.3">
      <c r="A200" s="72" t="s">
        <v>44</v>
      </c>
      <c r="B200" s="383" t="s">
        <v>79</v>
      </c>
      <c r="C200" s="383"/>
      <c r="D200" s="45">
        <f>+D201+D214</f>
        <v>12</v>
      </c>
      <c r="E200" s="384" t="s">
        <v>79</v>
      </c>
      <c r="F200" s="384"/>
      <c r="G200" s="385"/>
    </row>
    <row r="201" spans="1:7" ht="20.25" hidden="1" customHeight="1" thickBot="1" x14ac:dyDescent="0.3">
      <c r="A201" s="74" t="s">
        <v>360</v>
      </c>
      <c r="B201" s="29" t="s">
        <v>315</v>
      </c>
      <c r="C201" s="29" t="s">
        <v>80</v>
      </c>
      <c r="D201" s="30">
        <v>3</v>
      </c>
      <c r="E201" s="380" t="s">
        <v>80</v>
      </c>
      <c r="F201" s="381"/>
      <c r="G201" s="382"/>
    </row>
    <row r="202" spans="1:7" ht="15" hidden="1" customHeight="1" x14ac:dyDescent="0.25">
      <c r="A202" s="18">
        <v>1</v>
      </c>
      <c r="B202" s="386" t="s">
        <v>191</v>
      </c>
      <c r="C202" s="386"/>
      <c r="D202" s="387"/>
      <c r="E202" s="388" t="s">
        <v>65</v>
      </c>
      <c r="F202" s="25" t="s">
        <v>66</v>
      </c>
      <c r="G202" s="390" t="s">
        <v>67</v>
      </c>
    </row>
    <row r="203" spans="1:7" ht="15" hidden="1" customHeight="1" x14ac:dyDescent="0.25">
      <c r="A203" s="39">
        <f>+A202+1</f>
        <v>2</v>
      </c>
      <c r="B203" s="370" t="s">
        <v>192</v>
      </c>
      <c r="C203" s="370"/>
      <c r="D203" s="371"/>
      <c r="E203" s="388"/>
      <c r="F203" s="2"/>
      <c r="G203" s="390"/>
    </row>
    <row r="204" spans="1:7" ht="15" hidden="1" customHeight="1" x14ac:dyDescent="0.25">
      <c r="A204" s="39">
        <f t="shared" ref="A204:A213" si="12">+A203+1</f>
        <v>3</v>
      </c>
      <c r="B204" s="370" t="s">
        <v>193</v>
      </c>
      <c r="C204" s="370"/>
      <c r="D204" s="371"/>
      <c r="E204" s="388"/>
      <c r="F204" s="2"/>
      <c r="G204" s="390"/>
    </row>
    <row r="205" spans="1:7" ht="15" hidden="1" customHeight="1" x14ac:dyDescent="0.25">
      <c r="A205" s="39">
        <f t="shared" si="12"/>
        <v>4</v>
      </c>
      <c r="B205" s="370" t="s">
        <v>196</v>
      </c>
      <c r="C205" s="370"/>
      <c r="D205" s="371"/>
      <c r="E205" s="388"/>
      <c r="F205" s="2"/>
      <c r="G205" s="390"/>
    </row>
    <row r="206" spans="1:7" ht="15" hidden="1" customHeight="1" x14ac:dyDescent="0.25">
      <c r="A206" s="39">
        <f t="shared" si="12"/>
        <v>5</v>
      </c>
      <c r="B206" s="370" t="s">
        <v>81</v>
      </c>
      <c r="C206" s="370"/>
      <c r="D206" s="371"/>
      <c r="E206" s="388"/>
      <c r="F206" s="2"/>
      <c r="G206" s="390"/>
    </row>
    <row r="207" spans="1:7" ht="15" hidden="1" customHeight="1" x14ac:dyDescent="0.25">
      <c r="A207" s="39">
        <f t="shared" si="12"/>
        <v>6</v>
      </c>
      <c r="B207" s="370" t="s">
        <v>85</v>
      </c>
      <c r="C207" s="370"/>
      <c r="D207" s="371"/>
      <c r="E207" s="388"/>
      <c r="F207" s="2"/>
      <c r="G207" s="390"/>
    </row>
    <row r="208" spans="1:7" ht="15" hidden="1" customHeight="1" x14ac:dyDescent="0.25">
      <c r="A208" s="39">
        <f t="shared" si="12"/>
        <v>7</v>
      </c>
      <c r="B208" s="370" t="s">
        <v>195</v>
      </c>
      <c r="C208" s="370"/>
      <c r="D208" s="371"/>
      <c r="E208" s="388"/>
      <c r="F208" s="2"/>
      <c r="G208" s="390"/>
    </row>
    <row r="209" spans="1:7" ht="15" hidden="1" customHeight="1" x14ac:dyDescent="0.25">
      <c r="A209" s="39">
        <f t="shared" si="12"/>
        <v>8</v>
      </c>
      <c r="B209" s="370" t="s">
        <v>194</v>
      </c>
      <c r="C209" s="370"/>
      <c r="D209" s="371"/>
      <c r="E209" s="388"/>
      <c r="F209" s="2"/>
      <c r="G209" s="390"/>
    </row>
    <row r="210" spans="1:7" ht="15" hidden="1" customHeight="1" x14ac:dyDescent="0.25">
      <c r="A210" s="39">
        <f t="shared" si="12"/>
        <v>9</v>
      </c>
      <c r="B210" s="372" t="s">
        <v>70</v>
      </c>
      <c r="C210" s="372"/>
      <c r="D210" s="373"/>
      <c r="E210" s="388"/>
      <c r="F210" s="2"/>
      <c r="G210" s="390"/>
    </row>
    <row r="211" spans="1:7" ht="15" hidden="1" customHeight="1" x14ac:dyDescent="0.25">
      <c r="A211" s="39">
        <f t="shared" si="12"/>
        <v>10</v>
      </c>
      <c r="B211" s="370" t="s">
        <v>82</v>
      </c>
      <c r="C211" s="370"/>
      <c r="D211" s="371"/>
      <c r="E211" s="388"/>
      <c r="F211" s="2"/>
      <c r="G211" s="390"/>
    </row>
    <row r="212" spans="1:7" ht="15" hidden="1" customHeight="1" x14ac:dyDescent="0.25">
      <c r="A212" s="39">
        <f t="shared" si="12"/>
        <v>11</v>
      </c>
      <c r="B212" s="370" t="s">
        <v>83</v>
      </c>
      <c r="C212" s="370"/>
      <c r="D212" s="371"/>
      <c r="E212" s="388"/>
      <c r="F212" s="2"/>
      <c r="G212" s="390"/>
    </row>
    <row r="213" spans="1:7" ht="15" hidden="1" customHeight="1" thickBot="1" x14ac:dyDescent="0.3">
      <c r="A213" s="39">
        <f t="shared" si="12"/>
        <v>12</v>
      </c>
      <c r="B213" s="392" t="s">
        <v>96</v>
      </c>
      <c r="C213" s="393"/>
      <c r="D213" s="394"/>
      <c r="E213" s="389"/>
      <c r="F213" s="3"/>
      <c r="G213" s="391"/>
    </row>
    <row r="214" spans="1:7" ht="20.25" hidden="1" customHeight="1" thickBot="1" x14ac:dyDescent="0.3">
      <c r="A214" s="74" t="s">
        <v>361</v>
      </c>
      <c r="B214" s="29" t="s">
        <v>316</v>
      </c>
      <c r="C214" s="29" t="s">
        <v>84</v>
      </c>
      <c r="D214" s="22">
        <v>9</v>
      </c>
      <c r="E214" s="380" t="s">
        <v>84</v>
      </c>
      <c r="F214" s="381"/>
      <c r="G214" s="382"/>
    </row>
    <row r="215" spans="1:7" ht="15" hidden="1" customHeight="1" x14ac:dyDescent="0.25">
      <c r="A215" s="18">
        <v>1</v>
      </c>
      <c r="B215" s="386" t="s">
        <v>191</v>
      </c>
      <c r="C215" s="386"/>
      <c r="D215" s="387"/>
      <c r="E215" s="362" t="s">
        <v>65</v>
      </c>
      <c r="F215" s="25" t="s">
        <v>66</v>
      </c>
      <c r="G215" s="366" t="s">
        <v>67</v>
      </c>
    </row>
    <row r="216" spans="1:7" ht="15" hidden="1" customHeight="1" x14ac:dyDescent="0.25">
      <c r="A216" s="39">
        <f>+A215+1</f>
        <v>2</v>
      </c>
      <c r="B216" s="370" t="s">
        <v>197</v>
      </c>
      <c r="C216" s="370"/>
      <c r="D216" s="371"/>
      <c r="E216" s="363"/>
      <c r="F216" s="2"/>
      <c r="G216" s="367"/>
    </row>
    <row r="217" spans="1:7" ht="15" hidden="1" customHeight="1" x14ac:dyDescent="0.25">
      <c r="A217" s="39">
        <f t="shared" ref="A217:A226" si="13">+A216+1</f>
        <v>3</v>
      </c>
      <c r="B217" s="370" t="s">
        <v>199</v>
      </c>
      <c r="C217" s="370"/>
      <c r="D217" s="371"/>
      <c r="E217" s="363"/>
      <c r="F217" s="2"/>
      <c r="G217" s="367"/>
    </row>
    <row r="218" spans="1:7" ht="15" hidden="1" customHeight="1" x14ac:dyDescent="0.25">
      <c r="A218" s="39">
        <f t="shared" si="13"/>
        <v>4</v>
      </c>
      <c r="B218" s="370" t="s">
        <v>198</v>
      </c>
      <c r="C218" s="370"/>
      <c r="D218" s="371"/>
      <c r="E218" s="363"/>
      <c r="F218" s="2"/>
      <c r="G218" s="367"/>
    </row>
    <row r="219" spans="1:7" ht="15" hidden="1" customHeight="1" x14ac:dyDescent="0.25">
      <c r="A219" s="39">
        <f t="shared" si="13"/>
        <v>5</v>
      </c>
      <c r="B219" s="370" t="s">
        <v>81</v>
      </c>
      <c r="C219" s="370"/>
      <c r="D219" s="371"/>
      <c r="E219" s="363"/>
      <c r="F219" s="2"/>
      <c r="G219" s="367"/>
    </row>
    <row r="220" spans="1:7" ht="15" hidden="1" customHeight="1" x14ac:dyDescent="0.25">
      <c r="A220" s="39">
        <f t="shared" si="13"/>
        <v>6</v>
      </c>
      <c r="B220" s="370" t="s">
        <v>85</v>
      </c>
      <c r="C220" s="370"/>
      <c r="D220" s="371"/>
      <c r="E220" s="363"/>
      <c r="F220" s="2"/>
      <c r="G220" s="367"/>
    </row>
    <row r="221" spans="1:7" ht="15" hidden="1" customHeight="1" x14ac:dyDescent="0.25">
      <c r="A221" s="39">
        <f t="shared" si="13"/>
        <v>7</v>
      </c>
      <c r="B221" s="370" t="s">
        <v>195</v>
      </c>
      <c r="C221" s="370"/>
      <c r="D221" s="371"/>
      <c r="E221" s="363"/>
      <c r="F221" s="2"/>
      <c r="G221" s="367"/>
    </row>
    <row r="222" spans="1:7" ht="15" hidden="1" customHeight="1" x14ac:dyDescent="0.25">
      <c r="A222" s="39">
        <f t="shared" si="13"/>
        <v>8</v>
      </c>
      <c r="B222" s="370" t="s">
        <v>194</v>
      </c>
      <c r="C222" s="370"/>
      <c r="D222" s="371"/>
      <c r="E222" s="364"/>
      <c r="F222" s="5"/>
      <c r="G222" s="368"/>
    </row>
    <row r="223" spans="1:7" ht="15" hidden="1" customHeight="1" x14ac:dyDescent="0.25">
      <c r="A223" s="39">
        <f t="shared" si="13"/>
        <v>9</v>
      </c>
      <c r="B223" s="372" t="s">
        <v>70</v>
      </c>
      <c r="C223" s="372"/>
      <c r="D223" s="373"/>
      <c r="E223" s="364"/>
      <c r="F223" s="5"/>
      <c r="G223" s="368"/>
    </row>
    <row r="224" spans="1:7" ht="15" hidden="1" customHeight="1" x14ac:dyDescent="0.25">
      <c r="A224" s="39">
        <f t="shared" si="13"/>
        <v>10</v>
      </c>
      <c r="B224" s="370" t="s">
        <v>82</v>
      </c>
      <c r="C224" s="370"/>
      <c r="D224" s="371"/>
      <c r="E224" s="364"/>
      <c r="F224" s="5"/>
      <c r="G224" s="368"/>
    </row>
    <row r="225" spans="1:7" ht="15" hidden="1" customHeight="1" x14ac:dyDescent="0.25">
      <c r="A225" s="39">
        <f t="shared" si="13"/>
        <v>11</v>
      </c>
      <c r="B225" s="370" t="s">
        <v>83</v>
      </c>
      <c r="C225" s="370"/>
      <c r="D225" s="371"/>
      <c r="E225" s="364"/>
      <c r="F225" s="5"/>
      <c r="G225" s="368"/>
    </row>
    <row r="226" spans="1:7" ht="15" hidden="1" customHeight="1" thickBot="1" x14ac:dyDescent="0.3">
      <c r="A226" s="39">
        <f t="shared" si="13"/>
        <v>12</v>
      </c>
      <c r="B226" s="392" t="s">
        <v>96</v>
      </c>
      <c r="C226" s="393"/>
      <c r="D226" s="394"/>
      <c r="E226" s="365"/>
      <c r="F226" s="3"/>
      <c r="G226" s="369"/>
    </row>
    <row r="227" spans="1:7" ht="20.25" hidden="1" customHeight="1" thickBot="1" x14ac:dyDescent="0.3">
      <c r="A227" s="55">
        <v>2</v>
      </c>
      <c r="B227" s="208" t="s">
        <v>46</v>
      </c>
      <c r="C227" s="208"/>
      <c r="D227" s="48" t="e">
        <f>+D228+D312+D354+#REF!</f>
        <v>#REF!</v>
      </c>
      <c r="E227" s="361" t="s">
        <v>46</v>
      </c>
      <c r="F227" s="357"/>
      <c r="G227" s="358"/>
    </row>
    <row r="228" spans="1:7" ht="20.25" hidden="1" customHeight="1" thickBot="1" x14ac:dyDescent="0.3">
      <c r="A228" s="75" t="s">
        <v>47</v>
      </c>
      <c r="B228" s="336" t="s">
        <v>48</v>
      </c>
      <c r="C228" s="336"/>
      <c r="D228" s="49">
        <f>+D229+D253+D276</f>
        <v>1075</v>
      </c>
      <c r="E228" s="284" t="s">
        <v>48</v>
      </c>
      <c r="F228" s="285"/>
      <c r="G228" s="286"/>
    </row>
    <row r="229" spans="1:7" ht="20.25" hidden="1" customHeight="1" thickBot="1" x14ac:dyDescent="0.3">
      <c r="A229" s="73" t="s">
        <v>49</v>
      </c>
      <c r="B229" s="21" t="s">
        <v>317</v>
      </c>
      <c r="C229" s="21" t="s">
        <v>304</v>
      </c>
      <c r="D229" s="22">
        <v>1020</v>
      </c>
      <c r="E229" s="219" t="s">
        <v>100</v>
      </c>
      <c r="F229" s="220"/>
      <c r="G229" s="221"/>
    </row>
    <row r="230" spans="1:7" ht="34.5" hidden="1" customHeight="1" x14ac:dyDescent="0.25">
      <c r="A230" s="18">
        <v>1</v>
      </c>
      <c r="B230" s="326" t="s">
        <v>251</v>
      </c>
      <c r="C230" s="326"/>
      <c r="D230" s="397"/>
      <c r="E230" s="300" t="s">
        <v>65</v>
      </c>
      <c r="F230" s="25" t="s">
        <v>66</v>
      </c>
      <c r="G230" s="233" t="s">
        <v>67</v>
      </c>
    </row>
    <row r="231" spans="1:7" ht="34.5" hidden="1" customHeight="1" x14ac:dyDescent="0.25">
      <c r="A231" s="39">
        <f>+A230+1</f>
        <v>2</v>
      </c>
      <c r="B231" s="372" t="s">
        <v>250</v>
      </c>
      <c r="C231" s="372"/>
      <c r="D231" s="373"/>
      <c r="E231" s="300"/>
      <c r="F231" s="2"/>
      <c r="G231" s="234"/>
    </row>
    <row r="232" spans="1:7" ht="22.5" hidden="1" customHeight="1" x14ac:dyDescent="0.25">
      <c r="A232" s="39">
        <f t="shared" ref="A232:A252" si="14">+A231+1</f>
        <v>3</v>
      </c>
      <c r="B232" s="372" t="s">
        <v>249</v>
      </c>
      <c r="C232" s="372"/>
      <c r="D232" s="373"/>
      <c r="E232" s="300"/>
      <c r="F232" s="2"/>
      <c r="G232" s="234"/>
    </row>
    <row r="233" spans="1:7" ht="15" hidden="1" customHeight="1" x14ac:dyDescent="0.25">
      <c r="A233" s="39">
        <f t="shared" si="14"/>
        <v>4</v>
      </c>
      <c r="B233" s="372" t="s">
        <v>274</v>
      </c>
      <c r="C233" s="372"/>
      <c r="D233" s="373"/>
      <c r="E233" s="300"/>
      <c r="F233" s="2"/>
      <c r="G233" s="234"/>
    </row>
    <row r="234" spans="1:7" ht="15" hidden="1" customHeight="1" x14ac:dyDescent="0.25">
      <c r="A234" s="39">
        <f t="shared" si="14"/>
        <v>5</v>
      </c>
      <c r="B234" s="315" t="s">
        <v>225</v>
      </c>
      <c r="C234" s="316"/>
      <c r="D234" s="395"/>
      <c r="E234" s="300"/>
      <c r="F234" s="2"/>
      <c r="G234" s="234"/>
    </row>
    <row r="235" spans="1:7" ht="15" hidden="1" customHeight="1" x14ac:dyDescent="0.25">
      <c r="A235" s="39">
        <f t="shared" si="14"/>
        <v>6</v>
      </c>
      <c r="B235" s="372" t="s">
        <v>209</v>
      </c>
      <c r="C235" s="372"/>
      <c r="D235" s="373"/>
      <c r="E235" s="300"/>
      <c r="F235" s="2"/>
      <c r="G235" s="234"/>
    </row>
    <row r="236" spans="1:7" ht="15" hidden="1" customHeight="1" x14ac:dyDescent="0.25">
      <c r="A236" s="39">
        <f t="shared" si="14"/>
        <v>7</v>
      </c>
      <c r="B236" s="372" t="s">
        <v>295</v>
      </c>
      <c r="C236" s="372"/>
      <c r="D236" s="373"/>
      <c r="E236" s="300"/>
      <c r="F236" s="2"/>
      <c r="G236" s="234"/>
    </row>
    <row r="237" spans="1:7" ht="15" hidden="1" customHeight="1" x14ac:dyDescent="0.25">
      <c r="A237" s="39">
        <f t="shared" si="14"/>
        <v>8</v>
      </c>
      <c r="B237" s="372" t="s">
        <v>50</v>
      </c>
      <c r="C237" s="372"/>
      <c r="D237" s="373"/>
      <c r="E237" s="300"/>
      <c r="F237" s="2"/>
      <c r="G237" s="234"/>
    </row>
    <row r="238" spans="1:7" ht="22.5" hidden="1" customHeight="1" x14ac:dyDescent="0.25">
      <c r="A238" s="39">
        <f t="shared" si="14"/>
        <v>9</v>
      </c>
      <c r="B238" s="372" t="s">
        <v>212</v>
      </c>
      <c r="C238" s="372"/>
      <c r="D238" s="373"/>
      <c r="E238" s="300"/>
      <c r="F238" s="2"/>
      <c r="G238" s="234"/>
    </row>
    <row r="239" spans="1:7" ht="15" hidden="1" customHeight="1" x14ac:dyDescent="0.25">
      <c r="A239" s="39">
        <f t="shared" si="14"/>
        <v>10</v>
      </c>
      <c r="B239" s="372" t="s">
        <v>211</v>
      </c>
      <c r="C239" s="372"/>
      <c r="D239" s="373"/>
      <c r="E239" s="300"/>
      <c r="F239" s="2"/>
      <c r="G239" s="234"/>
    </row>
    <row r="240" spans="1:7" ht="22.5" hidden="1" customHeight="1" x14ac:dyDescent="0.25">
      <c r="A240" s="39">
        <f t="shared" si="14"/>
        <v>11</v>
      </c>
      <c r="B240" s="372" t="s">
        <v>294</v>
      </c>
      <c r="C240" s="372"/>
      <c r="D240" s="373"/>
      <c r="E240" s="300"/>
      <c r="F240" s="2"/>
      <c r="G240" s="234"/>
    </row>
    <row r="241" spans="1:7" ht="15" hidden="1" customHeight="1" x14ac:dyDescent="0.25">
      <c r="A241" s="39">
        <f t="shared" si="14"/>
        <v>12</v>
      </c>
      <c r="B241" s="420" t="s">
        <v>291</v>
      </c>
      <c r="C241" s="421"/>
      <c r="D241" s="422"/>
      <c r="E241" s="300"/>
      <c r="F241" s="2"/>
      <c r="G241" s="234"/>
    </row>
    <row r="242" spans="1:7" ht="15" hidden="1" customHeight="1" x14ac:dyDescent="0.25">
      <c r="A242" s="39">
        <f t="shared" si="14"/>
        <v>13</v>
      </c>
      <c r="B242" s="315" t="s">
        <v>210</v>
      </c>
      <c r="C242" s="316"/>
      <c r="D242" s="395"/>
      <c r="E242" s="300"/>
      <c r="F242" s="2"/>
      <c r="G242" s="234"/>
    </row>
    <row r="243" spans="1:7" ht="22.5" hidden="1" customHeight="1" x14ac:dyDescent="0.25">
      <c r="A243" s="39">
        <f t="shared" si="14"/>
        <v>14</v>
      </c>
      <c r="B243" s="372" t="s">
        <v>292</v>
      </c>
      <c r="C243" s="372"/>
      <c r="D243" s="373"/>
      <c r="E243" s="300"/>
      <c r="F243" s="2"/>
      <c r="G243" s="234"/>
    </row>
    <row r="244" spans="1:7" ht="22.5" hidden="1" customHeight="1" x14ac:dyDescent="0.25">
      <c r="A244" s="39">
        <f t="shared" si="14"/>
        <v>15</v>
      </c>
      <c r="B244" s="372" t="s">
        <v>293</v>
      </c>
      <c r="C244" s="372"/>
      <c r="D244" s="373"/>
      <c r="E244" s="300"/>
      <c r="F244" s="2"/>
      <c r="G244" s="234"/>
    </row>
    <row r="245" spans="1:7" ht="15" hidden="1" customHeight="1" x14ac:dyDescent="0.25">
      <c r="A245" s="39">
        <f t="shared" si="14"/>
        <v>16</v>
      </c>
      <c r="B245" s="372" t="s">
        <v>207</v>
      </c>
      <c r="C245" s="372"/>
      <c r="D245" s="373"/>
      <c r="E245" s="300"/>
      <c r="F245" s="2"/>
      <c r="G245" s="234"/>
    </row>
    <row r="246" spans="1:7" ht="15" hidden="1" customHeight="1" x14ac:dyDescent="0.25">
      <c r="A246" s="39">
        <f t="shared" si="14"/>
        <v>17</v>
      </c>
      <c r="B246" s="372" t="s">
        <v>208</v>
      </c>
      <c r="C246" s="372"/>
      <c r="D246" s="373"/>
      <c r="E246" s="300"/>
      <c r="F246" s="2"/>
      <c r="G246" s="234"/>
    </row>
    <row r="247" spans="1:7" ht="22.5" hidden="1" customHeight="1" x14ac:dyDescent="0.25">
      <c r="A247" s="39">
        <f t="shared" si="14"/>
        <v>18</v>
      </c>
      <c r="B247" s="372" t="s">
        <v>235</v>
      </c>
      <c r="C247" s="372"/>
      <c r="D247" s="373"/>
      <c r="E247" s="300"/>
      <c r="F247" s="2"/>
      <c r="G247" s="234"/>
    </row>
    <row r="248" spans="1:7" ht="22.5" hidden="1" customHeight="1" x14ac:dyDescent="0.25">
      <c r="A248" s="39">
        <f t="shared" si="14"/>
        <v>19</v>
      </c>
      <c r="B248" s="360" t="s">
        <v>279</v>
      </c>
      <c r="C248" s="360"/>
      <c r="D248" s="396"/>
      <c r="E248" s="300"/>
      <c r="F248" s="2"/>
      <c r="G248" s="234"/>
    </row>
    <row r="249" spans="1:7" ht="15" hidden="1" customHeight="1" x14ac:dyDescent="0.25">
      <c r="A249" s="39">
        <f t="shared" si="14"/>
        <v>20</v>
      </c>
      <c r="B249" s="377" t="s">
        <v>99</v>
      </c>
      <c r="C249" s="378"/>
      <c r="D249" s="379"/>
      <c r="E249" s="300"/>
      <c r="F249" s="2"/>
      <c r="G249" s="234"/>
    </row>
    <row r="250" spans="1:7" ht="15" hidden="1" customHeight="1" x14ac:dyDescent="0.25">
      <c r="A250" s="39">
        <f t="shared" si="14"/>
        <v>21</v>
      </c>
      <c r="B250" s="309" t="s">
        <v>214</v>
      </c>
      <c r="C250" s="310"/>
      <c r="D250" s="311"/>
      <c r="E250" s="300"/>
      <c r="F250" s="2"/>
      <c r="G250" s="234"/>
    </row>
    <row r="251" spans="1:7" ht="15" hidden="1" customHeight="1" x14ac:dyDescent="0.25">
      <c r="A251" s="39">
        <f t="shared" si="14"/>
        <v>22</v>
      </c>
      <c r="B251" s="360" t="s">
        <v>95</v>
      </c>
      <c r="C251" s="360"/>
      <c r="D251" s="360"/>
      <c r="E251" s="352"/>
      <c r="F251" s="2"/>
      <c r="G251" s="234"/>
    </row>
    <row r="252" spans="1:7" ht="22.5" hidden="1" customHeight="1" thickBot="1" x14ac:dyDescent="0.3">
      <c r="A252" s="39">
        <f t="shared" si="14"/>
        <v>23</v>
      </c>
      <c r="B252" s="374" t="s">
        <v>223</v>
      </c>
      <c r="C252" s="375"/>
      <c r="D252" s="376"/>
      <c r="E252" s="300"/>
      <c r="F252" s="5"/>
      <c r="G252" s="235"/>
    </row>
    <row r="253" spans="1:7" ht="20.25" hidden="1" customHeight="1" thickBot="1" x14ac:dyDescent="0.3">
      <c r="A253" s="73" t="s">
        <v>52</v>
      </c>
      <c r="B253" s="21" t="s">
        <v>318</v>
      </c>
      <c r="C253" s="21" t="s">
        <v>234</v>
      </c>
      <c r="D253" s="22">
        <v>35</v>
      </c>
      <c r="E253" s="219" t="s">
        <v>234</v>
      </c>
      <c r="F253" s="220"/>
      <c r="G253" s="221"/>
    </row>
    <row r="254" spans="1:7" ht="22.5" hidden="1" customHeight="1" x14ac:dyDescent="0.25">
      <c r="A254" s="18">
        <v>1</v>
      </c>
      <c r="B254" s="430" t="s">
        <v>251</v>
      </c>
      <c r="C254" s="430"/>
      <c r="D254" s="431"/>
      <c r="E254" s="300" t="s">
        <v>65</v>
      </c>
      <c r="F254" s="25" t="s">
        <v>66</v>
      </c>
      <c r="G254" s="234" t="s">
        <v>67</v>
      </c>
    </row>
    <row r="255" spans="1:7" ht="32.25" hidden="1" customHeight="1" x14ac:dyDescent="0.25">
      <c r="A255" s="39">
        <f>+A254+1</f>
        <v>2</v>
      </c>
      <c r="B255" s="360" t="s">
        <v>250</v>
      </c>
      <c r="C255" s="360"/>
      <c r="D255" s="396"/>
      <c r="E255" s="300"/>
      <c r="F255" s="2"/>
      <c r="G255" s="234"/>
    </row>
    <row r="256" spans="1:7" ht="15" hidden="1" customHeight="1" x14ac:dyDescent="0.25">
      <c r="A256" s="39">
        <f t="shared" ref="A256:A275" si="15">+A255+1</f>
        <v>3</v>
      </c>
      <c r="B256" s="309" t="s">
        <v>236</v>
      </c>
      <c r="C256" s="310"/>
      <c r="D256" s="311"/>
      <c r="E256" s="300"/>
      <c r="F256" s="2"/>
      <c r="G256" s="234"/>
    </row>
    <row r="257" spans="1:7" ht="22.5" hidden="1" customHeight="1" x14ac:dyDescent="0.25">
      <c r="A257" s="39">
        <f t="shared" si="15"/>
        <v>4</v>
      </c>
      <c r="B257" s="309" t="s">
        <v>273</v>
      </c>
      <c r="C257" s="310"/>
      <c r="D257" s="311"/>
      <c r="E257" s="300"/>
      <c r="F257" s="2"/>
      <c r="G257" s="234"/>
    </row>
    <row r="258" spans="1:7" ht="22.5" hidden="1" customHeight="1" x14ac:dyDescent="0.25">
      <c r="A258" s="39">
        <f t="shared" si="15"/>
        <v>5</v>
      </c>
      <c r="B258" s="309" t="s">
        <v>215</v>
      </c>
      <c r="C258" s="310"/>
      <c r="D258" s="311"/>
      <c r="E258" s="300"/>
      <c r="F258" s="2"/>
      <c r="G258" s="234"/>
    </row>
    <row r="259" spans="1:7" ht="15" hidden="1" customHeight="1" x14ac:dyDescent="0.25">
      <c r="A259" s="39">
        <f t="shared" si="15"/>
        <v>6</v>
      </c>
      <c r="B259" s="309" t="s">
        <v>209</v>
      </c>
      <c r="C259" s="310"/>
      <c r="D259" s="311"/>
      <c r="E259" s="300"/>
      <c r="F259" s="2"/>
      <c r="G259" s="234"/>
    </row>
    <row r="260" spans="1:7" ht="15" hidden="1" customHeight="1" x14ac:dyDescent="0.25">
      <c r="A260" s="39">
        <f t="shared" si="15"/>
        <v>7</v>
      </c>
      <c r="B260" s="309" t="s">
        <v>237</v>
      </c>
      <c r="C260" s="310"/>
      <c r="D260" s="311"/>
      <c r="E260" s="300"/>
      <c r="F260" s="2"/>
      <c r="G260" s="234"/>
    </row>
    <row r="261" spans="1:7" ht="15" hidden="1" customHeight="1" x14ac:dyDescent="0.25">
      <c r="A261" s="39">
        <f t="shared" si="15"/>
        <v>8</v>
      </c>
      <c r="B261" s="309" t="s">
        <v>50</v>
      </c>
      <c r="C261" s="310"/>
      <c r="D261" s="311"/>
      <c r="E261" s="300"/>
      <c r="F261" s="2"/>
      <c r="G261" s="234"/>
    </row>
    <row r="262" spans="1:7" ht="22.5" hidden="1" customHeight="1" x14ac:dyDescent="0.25">
      <c r="A262" s="39">
        <f t="shared" si="15"/>
        <v>9</v>
      </c>
      <c r="B262" s="309" t="s">
        <v>216</v>
      </c>
      <c r="C262" s="310"/>
      <c r="D262" s="311"/>
      <c r="E262" s="300"/>
      <c r="F262" s="2"/>
      <c r="G262" s="234"/>
    </row>
    <row r="263" spans="1:7" ht="15" hidden="1" customHeight="1" x14ac:dyDescent="0.25">
      <c r="A263" s="39">
        <f t="shared" si="15"/>
        <v>10</v>
      </c>
      <c r="B263" s="309" t="s">
        <v>211</v>
      </c>
      <c r="C263" s="310"/>
      <c r="D263" s="311"/>
      <c r="E263" s="300"/>
      <c r="F263" s="2"/>
      <c r="G263" s="234"/>
    </row>
    <row r="264" spans="1:7" ht="22.5" hidden="1" customHeight="1" x14ac:dyDescent="0.25">
      <c r="A264" s="39">
        <f t="shared" si="15"/>
        <v>11</v>
      </c>
      <c r="B264" s="309" t="s">
        <v>219</v>
      </c>
      <c r="C264" s="310"/>
      <c r="D264" s="311"/>
      <c r="E264" s="300"/>
      <c r="F264" s="2"/>
      <c r="G264" s="234"/>
    </row>
    <row r="265" spans="1:7" ht="15" hidden="1" customHeight="1" x14ac:dyDescent="0.25">
      <c r="A265" s="39">
        <f t="shared" si="15"/>
        <v>12</v>
      </c>
      <c r="B265" s="434" t="s">
        <v>217</v>
      </c>
      <c r="C265" s="435"/>
      <c r="D265" s="436"/>
      <c r="E265" s="300"/>
      <c r="F265" s="2"/>
      <c r="G265" s="234"/>
    </row>
    <row r="266" spans="1:7" ht="15" hidden="1" customHeight="1" x14ac:dyDescent="0.25">
      <c r="A266" s="39">
        <f t="shared" si="15"/>
        <v>13</v>
      </c>
      <c r="B266" s="309" t="s">
        <v>218</v>
      </c>
      <c r="C266" s="310"/>
      <c r="D266" s="311"/>
      <c r="E266" s="300"/>
      <c r="F266" s="2"/>
      <c r="G266" s="234"/>
    </row>
    <row r="267" spans="1:7" ht="15" hidden="1" customHeight="1" x14ac:dyDescent="0.25">
      <c r="A267" s="39">
        <f t="shared" si="15"/>
        <v>14</v>
      </c>
      <c r="B267" s="309" t="s">
        <v>220</v>
      </c>
      <c r="C267" s="310"/>
      <c r="D267" s="311"/>
      <c r="E267" s="300"/>
      <c r="F267" s="2"/>
      <c r="G267" s="234"/>
    </row>
    <row r="268" spans="1:7" ht="15" hidden="1" customHeight="1" x14ac:dyDescent="0.25">
      <c r="A268" s="39">
        <f t="shared" si="15"/>
        <v>15</v>
      </c>
      <c r="B268" s="309" t="s">
        <v>224</v>
      </c>
      <c r="C268" s="310"/>
      <c r="D268" s="311"/>
      <c r="E268" s="300"/>
      <c r="F268" s="2"/>
      <c r="G268" s="234"/>
    </row>
    <row r="269" spans="1:7" ht="15" hidden="1" customHeight="1" x14ac:dyDescent="0.25">
      <c r="A269" s="39">
        <f t="shared" si="15"/>
        <v>16</v>
      </c>
      <c r="B269" s="309" t="s">
        <v>207</v>
      </c>
      <c r="C269" s="310"/>
      <c r="D269" s="311"/>
      <c r="E269" s="300"/>
      <c r="F269" s="2"/>
      <c r="G269" s="234"/>
    </row>
    <row r="270" spans="1:7" ht="15" hidden="1" customHeight="1" x14ac:dyDescent="0.25">
      <c r="A270" s="39">
        <f t="shared" si="15"/>
        <v>17</v>
      </c>
      <c r="B270" s="309" t="s">
        <v>208</v>
      </c>
      <c r="C270" s="310"/>
      <c r="D270" s="311"/>
      <c r="E270" s="300"/>
      <c r="F270" s="2"/>
      <c r="G270" s="234"/>
    </row>
    <row r="271" spans="1:7" ht="22.5" hidden="1" customHeight="1" x14ac:dyDescent="0.25">
      <c r="A271" s="39">
        <f t="shared" si="15"/>
        <v>18</v>
      </c>
      <c r="B271" s="315" t="s">
        <v>235</v>
      </c>
      <c r="C271" s="316"/>
      <c r="D271" s="395"/>
      <c r="E271" s="300"/>
      <c r="F271" s="2"/>
      <c r="G271" s="234"/>
    </row>
    <row r="272" spans="1:7" ht="15" hidden="1" customHeight="1" x14ac:dyDescent="0.25">
      <c r="A272" s="39">
        <f t="shared" si="15"/>
        <v>19</v>
      </c>
      <c r="B272" s="377" t="s">
        <v>99</v>
      </c>
      <c r="C272" s="378"/>
      <c r="D272" s="379"/>
      <c r="E272" s="300"/>
      <c r="F272" s="2"/>
      <c r="G272" s="234"/>
    </row>
    <row r="273" spans="1:7" ht="15" hidden="1" customHeight="1" x14ac:dyDescent="0.25">
      <c r="A273" s="39">
        <f t="shared" si="15"/>
        <v>20</v>
      </c>
      <c r="B273" s="309" t="s">
        <v>214</v>
      </c>
      <c r="C273" s="310"/>
      <c r="D273" s="311"/>
      <c r="E273" s="300"/>
      <c r="F273" s="2"/>
      <c r="G273" s="234"/>
    </row>
    <row r="274" spans="1:7" ht="15" hidden="1" customHeight="1" x14ac:dyDescent="0.25">
      <c r="A274" s="39">
        <f t="shared" si="15"/>
        <v>21</v>
      </c>
      <c r="B274" s="360" t="s">
        <v>95</v>
      </c>
      <c r="C274" s="360"/>
      <c r="D274" s="360"/>
      <c r="E274" s="352"/>
      <c r="F274" s="2"/>
      <c r="G274" s="234"/>
    </row>
    <row r="275" spans="1:7" ht="22.5" hidden="1" customHeight="1" thickBot="1" x14ac:dyDescent="0.3">
      <c r="A275" s="39">
        <f t="shared" si="15"/>
        <v>22</v>
      </c>
      <c r="B275" s="274" t="s">
        <v>223</v>
      </c>
      <c r="C275" s="275"/>
      <c r="D275" s="356"/>
      <c r="E275" s="300"/>
      <c r="F275" s="5"/>
      <c r="G275" s="234"/>
    </row>
    <row r="276" spans="1:7" ht="20.25" hidden="1" customHeight="1" thickBot="1" x14ac:dyDescent="0.3">
      <c r="A276" s="73" t="s">
        <v>362</v>
      </c>
      <c r="B276" s="21" t="s">
        <v>319</v>
      </c>
      <c r="C276" s="21" t="s">
        <v>233</v>
      </c>
      <c r="D276" s="22">
        <v>20</v>
      </c>
      <c r="E276" s="219" t="s">
        <v>233</v>
      </c>
      <c r="F276" s="220"/>
      <c r="G276" s="221"/>
    </row>
    <row r="277" spans="1:7" ht="30.75" hidden="1" customHeight="1" x14ac:dyDescent="0.25">
      <c r="A277" s="18">
        <v>1</v>
      </c>
      <c r="B277" s="430" t="s">
        <v>251</v>
      </c>
      <c r="C277" s="430"/>
      <c r="D277" s="431"/>
      <c r="E277" s="300" t="s">
        <v>65</v>
      </c>
      <c r="F277" s="25" t="s">
        <v>66</v>
      </c>
      <c r="G277" s="234" t="s">
        <v>67</v>
      </c>
    </row>
    <row r="278" spans="1:7" ht="33" hidden="1" customHeight="1" x14ac:dyDescent="0.25">
      <c r="A278" s="39">
        <f>+A277+1</f>
        <v>2</v>
      </c>
      <c r="B278" s="360" t="s">
        <v>250</v>
      </c>
      <c r="C278" s="360"/>
      <c r="D278" s="396"/>
      <c r="E278" s="300"/>
      <c r="F278" s="2"/>
      <c r="G278" s="234"/>
    </row>
    <row r="279" spans="1:7" ht="22.5" hidden="1" customHeight="1" x14ac:dyDescent="0.25">
      <c r="A279" s="39">
        <f t="shared" ref="A279:A297" si="16">+A278+1</f>
        <v>3</v>
      </c>
      <c r="B279" s="309" t="s">
        <v>254</v>
      </c>
      <c r="C279" s="310"/>
      <c r="D279" s="311"/>
      <c r="E279" s="300"/>
      <c r="F279" s="2"/>
      <c r="G279" s="234"/>
    </row>
    <row r="280" spans="1:7" ht="15" hidden="1" customHeight="1" x14ac:dyDescent="0.25">
      <c r="A280" s="39">
        <f t="shared" si="16"/>
        <v>4</v>
      </c>
      <c r="B280" s="309" t="s">
        <v>226</v>
      </c>
      <c r="C280" s="310"/>
      <c r="D280" s="311"/>
      <c r="E280" s="300"/>
      <c r="F280" s="2"/>
      <c r="G280" s="234"/>
    </row>
    <row r="281" spans="1:7" ht="22.5" hidden="1" customHeight="1" x14ac:dyDescent="0.25">
      <c r="A281" s="39">
        <f t="shared" si="16"/>
        <v>5</v>
      </c>
      <c r="B281" s="309" t="s">
        <v>221</v>
      </c>
      <c r="C281" s="310"/>
      <c r="D281" s="311"/>
      <c r="E281" s="300"/>
      <c r="F281" s="2"/>
      <c r="G281" s="234"/>
    </row>
    <row r="282" spans="1:7" ht="15" hidden="1" customHeight="1" x14ac:dyDescent="0.25">
      <c r="A282" s="39">
        <f t="shared" si="16"/>
        <v>6</v>
      </c>
      <c r="B282" s="309" t="s">
        <v>209</v>
      </c>
      <c r="C282" s="310"/>
      <c r="D282" s="311"/>
      <c r="E282" s="300"/>
      <c r="F282" s="2"/>
      <c r="G282" s="234"/>
    </row>
    <row r="283" spans="1:7" ht="15" hidden="1" customHeight="1" x14ac:dyDescent="0.25">
      <c r="A283" s="39">
        <f t="shared" si="16"/>
        <v>7</v>
      </c>
      <c r="B283" s="309" t="s">
        <v>222</v>
      </c>
      <c r="C283" s="310"/>
      <c r="D283" s="311"/>
      <c r="E283" s="300"/>
      <c r="F283" s="2"/>
      <c r="G283" s="234"/>
    </row>
    <row r="284" spans="1:7" ht="15" hidden="1" customHeight="1" x14ac:dyDescent="0.25">
      <c r="A284" s="39">
        <f t="shared" si="16"/>
        <v>8</v>
      </c>
      <c r="B284" s="309" t="s">
        <v>50</v>
      </c>
      <c r="C284" s="310"/>
      <c r="D284" s="311"/>
      <c r="E284" s="300"/>
      <c r="F284" s="2"/>
      <c r="G284" s="234"/>
    </row>
    <row r="285" spans="1:7" ht="20.25" hidden="1" customHeight="1" x14ac:dyDescent="0.25">
      <c r="A285" s="39">
        <f t="shared" si="16"/>
        <v>9</v>
      </c>
      <c r="B285" s="309" t="s">
        <v>258</v>
      </c>
      <c r="C285" s="310"/>
      <c r="D285" s="311"/>
      <c r="E285" s="300"/>
      <c r="F285" s="2"/>
      <c r="G285" s="234"/>
    </row>
    <row r="286" spans="1:7" ht="15" hidden="1" customHeight="1" x14ac:dyDescent="0.25">
      <c r="A286" s="39">
        <f t="shared" si="16"/>
        <v>10</v>
      </c>
      <c r="B286" s="323" t="s">
        <v>211</v>
      </c>
      <c r="C286" s="324"/>
      <c r="D286" s="325"/>
      <c r="E286" s="300"/>
      <c r="F286" s="5"/>
      <c r="G286" s="234"/>
    </row>
    <row r="287" spans="1:7" s="31" customFormat="1" ht="22.5" hidden="1" customHeight="1" x14ac:dyDescent="0.25">
      <c r="A287" s="39">
        <f t="shared" si="16"/>
        <v>11</v>
      </c>
      <c r="B287" s="360" t="s">
        <v>253</v>
      </c>
      <c r="C287" s="360"/>
      <c r="D287" s="360"/>
      <c r="E287" s="300"/>
      <c r="F287" s="2"/>
      <c r="G287" s="234"/>
    </row>
    <row r="288" spans="1:7" ht="15" hidden="1" customHeight="1" x14ac:dyDescent="0.25">
      <c r="A288" s="39">
        <f t="shared" si="16"/>
        <v>12</v>
      </c>
      <c r="B288" s="338" t="s">
        <v>218</v>
      </c>
      <c r="C288" s="339"/>
      <c r="D288" s="340"/>
      <c r="E288" s="300"/>
      <c r="F288" s="25"/>
      <c r="G288" s="234"/>
    </row>
    <row r="289" spans="1:7" ht="15" hidden="1" customHeight="1" x14ac:dyDescent="0.25">
      <c r="A289" s="39">
        <f t="shared" si="16"/>
        <v>13</v>
      </c>
      <c r="B289" s="323" t="s">
        <v>239</v>
      </c>
      <c r="C289" s="324"/>
      <c r="D289" s="325"/>
      <c r="E289" s="300"/>
      <c r="F289" s="5"/>
      <c r="G289" s="234"/>
    </row>
    <row r="290" spans="1:7" s="31" customFormat="1" ht="22.5" hidden="1" customHeight="1" x14ac:dyDescent="0.25">
      <c r="A290" s="39">
        <f t="shared" si="16"/>
        <v>14</v>
      </c>
      <c r="B290" s="360" t="s">
        <v>238</v>
      </c>
      <c r="C290" s="360"/>
      <c r="D290" s="360"/>
      <c r="E290" s="300"/>
      <c r="F290" s="2"/>
      <c r="G290" s="234"/>
    </row>
    <row r="291" spans="1:7" ht="15" hidden="1" customHeight="1" x14ac:dyDescent="0.25">
      <c r="A291" s="39">
        <f t="shared" si="16"/>
        <v>15</v>
      </c>
      <c r="B291" s="338" t="s">
        <v>207</v>
      </c>
      <c r="C291" s="339"/>
      <c r="D291" s="340"/>
      <c r="E291" s="300"/>
      <c r="F291" s="25"/>
      <c r="G291" s="234"/>
    </row>
    <row r="292" spans="1:7" ht="15" hidden="1" customHeight="1" x14ac:dyDescent="0.25">
      <c r="A292" s="39">
        <f t="shared" si="16"/>
        <v>16</v>
      </c>
      <c r="B292" s="323" t="s">
        <v>208</v>
      </c>
      <c r="C292" s="324"/>
      <c r="D292" s="325"/>
      <c r="E292" s="300"/>
      <c r="F292" s="5"/>
      <c r="G292" s="234"/>
    </row>
    <row r="293" spans="1:7" s="31" customFormat="1" ht="22.5" hidden="1" customHeight="1" x14ac:dyDescent="0.25">
      <c r="A293" s="39">
        <f t="shared" si="16"/>
        <v>17</v>
      </c>
      <c r="B293" s="360" t="s">
        <v>277</v>
      </c>
      <c r="C293" s="360"/>
      <c r="D293" s="360"/>
      <c r="E293" s="300"/>
      <c r="F293" s="2"/>
      <c r="G293" s="234"/>
    </row>
    <row r="294" spans="1:7" ht="15" hidden="1" customHeight="1" x14ac:dyDescent="0.25">
      <c r="A294" s="39">
        <f t="shared" si="16"/>
        <v>18</v>
      </c>
      <c r="B294" s="427" t="s">
        <v>99</v>
      </c>
      <c r="C294" s="428"/>
      <c r="D294" s="429"/>
      <c r="E294" s="300"/>
      <c r="F294" s="25"/>
      <c r="G294" s="234"/>
    </row>
    <row r="295" spans="1:7" ht="15" hidden="1" customHeight="1" x14ac:dyDescent="0.25">
      <c r="A295" s="39">
        <f t="shared" si="16"/>
        <v>19</v>
      </c>
      <c r="B295" s="309" t="s">
        <v>214</v>
      </c>
      <c r="C295" s="310"/>
      <c r="D295" s="311"/>
      <c r="E295" s="300"/>
      <c r="F295" s="2"/>
      <c r="G295" s="234"/>
    </row>
    <row r="296" spans="1:7" ht="15" hidden="1" customHeight="1" x14ac:dyDescent="0.25">
      <c r="A296" s="39">
        <f t="shared" si="16"/>
        <v>20</v>
      </c>
      <c r="B296" s="323" t="s">
        <v>296</v>
      </c>
      <c r="C296" s="324"/>
      <c r="D296" s="325"/>
      <c r="E296" s="300"/>
      <c r="F296" s="5"/>
      <c r="G296" s="234"/>
    </row>
    <row r="297" spans="1:7" s="31" customFormat="1" ht="22.5" hidden="1" customHeight="1" thickBot="1" x14ac:dyDescent="0.3">
      <c r="A297" s="80">
        <f t="shared" si="16"/>
        <v>21</v>
      </c>
      <c r="B297" s="296" t="s">
        <v>223</v>
      </c>
      <c r="C297" s="296"/>
      <c r="D297" s="296"/>
      <c r="E297" s="300"/>
      <c r="F297" s="5"/>
      <c r="G297" s="234"/>
    </row>
    <row r="298" spans="1:7" ht="20.25" hidden="1" customHeight="1" thickBot="1" x14ac:dyDescent="0.3">
      <c r="A298" s="73" t="s">
        <v>363</v>
      </c>
      <c r="B298" s="21" t="s">
        <v>320</v>
      </c>
      <c r="C298" s="21" t="s">
        <v>284</v>
      </c>
      <c r="D298" s="22">
        <v>0</v>
      </c>
      <c r="E298" s="219" t="s">
        <v>262</v>
      </c>
      <c r="F298" s="220"/>
      <c r="G298" s="221"/>
    </row>
    <row r="299" spans="1:7" ht="15" hidden="1" customHeight="1" x14ac:dyDescent="0.25">
      <c r="A299" s="18">
        <v>1</v>
      </c>
      <c r="B299" s="440" t="s">
        <v>255</v>
      </c>
      <c r="C299" s="440"/>
      <c r="D299" s="440"/>
      <c r="E299" s="437" t="s">
        <v>65</v>
      </c>
      <c r="F299" s="27" t="s">
        <v>66</v>
      </c>
      <c r="G299" s="438" t="s">
        <v>67</v>
      </c>
    </row>
    <row r="300" spans="1:7" ht="15" hidden="1" customHeight="1" x14ac:dyDescent="0.25">
      <c r="A300" s="39">
        <v>2</v>
      </c>
      <c r="B300" s="318" t="s">
        <v>256</v>
      </c>
      <c r="C300" s="319"/>
      <c r="D300" s="337"/>
      <c r="E300" s="237"/>
      <c r="F300" s="19"/>
      <c r="G300" s="439"/>
    </row>
    <row r="301" spans="1:7" ht="15" hidden="1" customHeight="1" x14ac:dyDescent="0.25">
      <c r="A301" s="39">
        <v>3</v>
      </c>
      <c r="B301" s="318" t="s">
        <v>257</v>
      </c>
      <c r="C301" s="319"/>
      <c r="D301" s="337"/>
      <c r="E301" s="237"/>
      <c r="F301" s="19"/>
      <c r="G301" s="439"/>
    </row>
    <row r="302" spans="1:7" ht="22.5" hidden="1" customHeight="1" x14ac:dyDescent="0.25">
      <c r="A302" s="39">
        <v>4</v>
      </c>
      <c r="B302" s="318" t="s">
        <v>235</v>
      </c>
      <c r="C302" s="319"/>
      <c r="D302" s="337"/>
      <c r="E302" s="237"/>
      <c r="F302" s="19"/>
      <c r="G302" s="439"/>
    </row>
    <row r="303" spans="1:7" ht="15" hidden="1" customHeight="1" x14ac:dyDescent="0.25">
      <c r="A303" s="39">
        <v>5</v>
      </c>
      <c r="B303" s="318" t="s">
        <v>260</v>
      </c>
      <c r="C303" s="319"/>
      <c r="D303" s="337"/>
      <c r="E303" s="237"/>
      <c r="F303" s="19"/>
      <c r="G303" s="439"/>
    </row>
    <row r="304" spans="1:7" ht="15" hidden="1" customHeight="1" x14ac:dyDescent="0.25">
      <c r="A304" s="39">
        <v>6</v>
      </c>
      <c r="B304" s="318" t="s">
        <v>259</v>
      </c>
      <c r="C304" s="319"/>
      <c r="D304" s="337"/>
      <c r="E304" s="237"/>
      <c r="F304" s="19"/>
      <c r="G304" s="439"/>
    </row>
    <row r="305" spans="1:7" ht="15" hidden="1" customHeight="1" x14ac:dyDescent="0.25">
      <c r="A305" s="39">
        <v>7</v>
      </c>
      <c r="B305" s="318" t="s">
        <v>50</v>
      </c>
      <c r="C305" s="319"/>
      <c r="D305" s="337"/>
      <c r="E305" s="237"/>
      <c r="F305" s="19"/>
      <c r="G305" s="439"/>
    </row>
    <row r="306" spans="1:7" ht="15" hidden="1" customHeight="1" x14ac:dyDescent="0.25">
      <c r="A306" s="39">
        <v>8</v>
      </c>
      <c r="B306" s="318" t="s">
        <v>211</v>
      </c>
      <c r="C306" s="319"/>
      <c r="D306" s="337"/>
      <c r="E306" s="237"/>
      <c r="F306" s="19"/>
      <c r="G306" s="439"/>
    </row>
    <row r="307" spans="1:7" ht="15" hidden="1" customHeight="1" x14ac:dyDescent="0.25">
      <c r="A307" s="39">
        <v>9</v>
      </c>
      <c r="B307" s="318" t="s">
        <v>207</v>
      </c>
      <c r="C307" s="319"/>
      <c r="D307" s="331"/>
      <c r="E307" s="237"/>
      <c r="F307" s="19"/>
      <c r="G307" s="439"/>
    </row>
    <row r="308" spans="1:7" ht="15" hidden="1" customHeight="1" x14ac:dyDescent="0.25">
      <c r="A308" s="39">
        <v>10</v>
      </c>
      <c r="B308" s="318" t="s">
        <v>208</v>
      </c>
      <c r="C308" s="319"/>
      <c r="D308" s="331"/>
      <c r="E308" s="237"/>
      <c r="F308" s="19"/>
      <c r="G308" s="439"/>
    </row>
    <row r="309" spans="1:7" ht="15" hidden="1" customHeight="1" x14ac:dyDescent="0.25">
      <c r="A309" s="39">
        <v>11</v>
      </c>
      <c r="B309" s="318" t="s">
        <v>214</v>
      </c>
      <c r="C309" s="319"/>
      <c r="D309" s="337"/>
      <c r="E309" s="237"/>
      <c r="F309" s="19"/>
      <c r="G309" s="439"/>
    </row>
    <row r="310" spans="1:7" ht="15" hidden="1" customHeight="1" x14ac:dyDescent="0.25">
      <c r="A310" s="39">
        <v>12</v>
      </c>
      <c r="B310" s="318" t="s">
        <v>95</v>
      </c>
      <c r="C310" s="319"/>
      <c r="D310" s="337"/>
      <c r="E310" s="237"/>
      <c r="F310" s="19"/>
      <c r="G310" s="439"/>
    </row>
    <row r="311" spans="1:7" ht="15" hidden="1" customHeight="1" thickBot="1" x14ac:dyDescent="0.3">
      <c r="A311" s="39">
        <v>13</v>
      </c>
      <c r="B311" s="318" t="s">
        <v>261</v>
      </c>
      <c r="C311" s="319"/>
      <c r="D311" s="337"/>
      <c r="E311" s="237"/>
      <c r="F311" s="19"/>
      <c r="G311" s="439"/>
    </row>
    <row r="312" spans="1:7" ht="20.25" hidden="1" customHeight="1" thickBot="1" x14ac:dyDescent="0.3">
      <c r="A312" s="75" t="s">
        <v>53</v>
      </c>
      <c r="B312" s="336" t="s">
        <v>54</v>
      </c>
      <c r="C312" s="336"/>
      <c r="D312" s="81">
        <f>D313+D335</f>
        <v>135</v>
      </c>
      <c r="E312" s="425" t="s">
        <v>54</v>
      </c>
      <c r="F312" s="425"/>
      <c r="G312" s="426"/>
    </row>
    <row r="313" spans="1:7" ht="20.25" hidden="1" customHeight="1" thickBot="1" x14ac:dyDescent="0.3">
      <c r="A313" s="73" t="s">
        <v>364</v>
      </c>
      <c r="B313" s="21" t="s">
        <v>321</v>
      </c>
      <c r="C313" s="21" t="s">
        <v>247</v>
      </c>
      <c r="D313" s="22">
        <v>135</v>
      </c>
      <c r="E313" s="219" t="s">
        <v>285</v>
      </c>
      <c r="F313" s="220"/>
      <c r="G313" s="221"/>
    </row>
    <row r="314" spans="1:7" ht="15" hidden="1" customHeight="1" x14ac:dyDescent="0.25">
      <c r="A314" s="33">
        <v>1</v>
      </c>
      <c r="B314" s="338" t="s">
        <v>275</v>
      </c>
      <c r="C314" s="339"/>
      <c r="D314" s="340"/>
      <c r="E314" s="300" t="s">
        <v>65</v>
      </c>
      <c r="F314" s="25" t="s">
        <v>66</v>
      </c>
      <c r="G314" s="234" t="s">
        <v>67</v>
      </c>
    </row>
    <row r="315" spans="1:7" ht="15" hidden="1" customHeight="1" x14ac:dyDescent="0.25">
      <c r="A315" s="17">
        <f>+A314+1</f>
        <v>2</v>
      </c>
      <c r="B315" s="309" t="s">
        <v>227</v>
      </c>
      <c r="C315" s="310"/>
      <c r="D315" s="311"/>
      <c r="E315" s="300"/>
      <c r="F315" s="2"/>
      <c r="G315" s="234"/>
    </row>
    <row r="316" spans="1:7" ht="15" hidden="1" customHeight="1" x14ac:dyDescent="0.25">
      <c r="A316" s="17">
        <f t="shared" ref="A316:A334" si="17">+A315+1</f>
        <v>3</v>
      </c>
      <c r="B316" s="309" t="s">
        <v>228</v>
      </c>
      <c r="C316" s="310"/>
      <c r="D316" s="311"/>
      <c r="E316" s="300"/>
      <c r="F316" s="2"/>
      <c r="G316" s="234"/>
    </row>
    <row r="317" spans="1:7" ht="15" hidden="1" customHeight="1" x14ac:dyDescent="0.25">
      <c r="A317" s="17">
        <f t="shared" si="17"/>
        <v>4</v>
      </c>
      <c r="B317" s="309" t="s">
        <v>50</v>
      </c>
      <c r="C317" s="310"/>
      <c r="D317" s="311"/>
      <c r="E317" s="300"/>
      <c r="F317" s="2"/>
      <c r="G317" s="234"/>
    </row>
    <row r="318" spans="1:7" ht="15" hidden="1" customHeight="1" x14ac:dyDescent="0.25">
      <c r="A318" s="17">
        <f t="shared" si="17"/>
        <v>5</v>
      </c>
      <c r="B318" s="309" t="s">
        <v>229</v>
      </c>
      <c r="C318" s="310"/>
      <c r="D318" s="311"/>
      <c r="E318" s="300"/>
      <c r="F318" s="2"/>
      <c r="G318" s="234"/>
    </row>
    <row r="319" spans="1:7" ht="15" hidden="1" customHeight="1" x14ac:dyDescent="0.25">
      <c r="A319" s="17">
        <f t="shared" si="17"/>
        <v>6</v>
      </c>
      <c r="B319" s="315" t="s">
        <v>211</v>
      </c>
      <c r="C319" s="316"/>
      <c r="D319" s="317"/>
      <c r="E319" s="300"/>
      <c r="F319" s="19"/>
      <c r="G319" s="234"/>
    </row>
    <row r="320" spans="1:7" ht="26.25" hidden="1" customHeight="1" x14ac:dyDescent="0.25">
      <c r="A320" s="17">
        <f t="shared" si="17"/>
        <v>7</v>
      </c>
      <c r="B320" s="309" t="s">
        <v>232</v>
      </c>
      <c r="C320" s="310"/>
      <c r="D320" s="311"/>
      <c r="E320" s="300"/>
      <c r="F320" s="2"/>
      <c r="G320" s="234"/>
    </row>
    <row r="321" spans="1:7" ht="15" hidden="1" customHeight="1" x14ac:dyDescent="0.25">
      <c r="A321" s="17">
        <f t="shared" si="17"/>
        <v>8</v>
      </c>
      <c r="B321" s="309" t="s">
        <v>231</v>
      </c>
      <c r="C321" s="310"/>
      <c r="D321" s="311"/>
      <c r="E321" s="300"/>
      <c r="F321" s="2"/>
      <c r="G321" s="234"/>
    </row>
    <row r="322" spans="1:7" s="24" customFormat="1" ht="23.25" hidden="1" customHeight="1" x14ac:dyDescent="0.25">
      <c r="A322" s="23">
        <f t="shared" si="17"/>
        <v>9</v>
      </c>
      <c r="B322" s="320" t="s">
        <v>230</v>
      </c>
      <c r="C322" s="321"/>
      <c r="D322" s="322"/>
      <c r="E322" s="300"/>
      <c r="F322" s="2"/>
      <c r="G322" s="234"/>
    </row>
    <row r="323" spans="1:7" ht="15" hidden="1" customHeight="1" x14ac:dyDescent="0.25">
      <c r="A323" s="17">
        <f t="shared" si="17"/>
        <v>10</v>
      </c>
      <c r="B323" s="309" t="s">
        <v>138</v>
      </c>
      <c r="C323" s="310"/>
      <c r="D323" s="311"/>
      <c r="E323" s="300"/>
      <c r="F323" s="2"/>
      <c r="G323" s="234"/>
    </row>
    <row r="324" spans="1:7" ht="15" hidden="1" customHeight="1" x14ac:dyDescent="0.25">
      <c r="A324" s="17">
        <f t="shared" si="17"/>
        <v>11</v>
      </c>
      <c r="B324" s="309" t="s">
        <v>106</v>
      </c>
      <c r="C324" s="310"/>
      <c r="D324" s="311"/>
      <c r="E324" s="300"/>
      <c r="F324" s="2"/>
      <c r="G324" s="234"/>
    </row>
    <row r="325" spans="1:7" ht="15" hidden="1" customHeight="1" x14ac:dyDescent="0.25">
      <c r="A325" s="17">
        <f t="shared" si="17"/>
        <v>12</v>
      </c>
      <c r="B325" s="309" t="s">
        <v>51</v>
      </c>
      <c r="C325" s="310"/>
      <c r="D325" s="311"/>
      <c r="E325" s="300"/>
      <c r="F325" s="2"/>
      <c r="G325" s="234"/>
    </row>
    <row r="326" spans="1:7" ht="15" hidden="1" customHeight="1" x14ac:dyDescent="0.25">
      <c r="A326" s="17">
        <f t="shared" si="17"/>
        <v>13</v>
      </c>
      <c r="B326" s="309" t="s">
        <v>107</v>
      </c>
      <c r="C326" s="310"/>
      <c r="D326" s="311"/>
      <c r="E326" s="300"/>
      <c r="F326" s="2"/>
      <c r="G326" s="234"/>
    </row>
    <row r="327" spans="1:7" ht="15" hidden="1" customHeight="1" x14ac:dyDescent="0.25">
      <c r="A327" s="17">
        <f t="shared" si="17"/>
        <v>14</v>
      </c>
      <c r="B327" s="309" t="s">
        <v>102</v>
      </c>
      <c r="C327" s="310"/>
      <c r="D327" s="311"/>
      <c r="E327" s="300"/>
      <c r="F327" s="2"/>
      <c r="G327" s="234"/>
    </row>
    <row r="328" spans="1:7" ht="22.5" hidden="1" customHeight="1" x14ac:dyDescent="0.25">
      <c r="A328" s="17">
        <f t="shared" si="17"/>
        <v>15</v>
      </c>
      <c r="B328" s="309" t="s">
        <v>278</v>
      </c>
      <c r="C328" s="310"/>
      <c r="D328" s="311"/>
      <c r="E328" s="300"/>
      <c r="F328" s="2"/>
      <c r="G328" s="234"/>
    </row>
    <row r="329" spans="1:7" ht="15" hidden="1" customHeight="1" x14ac:dyDescent="0.25">
      <c r="A329" s="17">
        <f t="shared" si="17"/>
        <v>16</v>
      </c>
      <c r="B329" s="309" t="s">
        <v>101</v>
      </c>
      <c r="C329" s="310"/>
      <c r="D329" s="311"/>
      <c r="E329" s="300"/>
      <c r="F329" s="2"/>
      <c r="G329" s="234"/>
    </row>
    <row r="330" spans="1:7" ht="15" hidden="1" customHeight="1" x14ac:dyDescent="0.25">
      <c r="A330" s="17">
        <f t="shared" si="17"/>
        <v>17</v>
      </c>
      <c r="B330" s="309" t="s">
        <v>299</v>
      </c>
      <c r="C330" s="310"/>
      <c r="D330" s="311"/>
      <c r="E330" s="300"/>
      <c r="F330" s="2"/>
      <c r="G330" s="234"/>
    </row>
    <row r="331" spans="1:7" ht="15" hidden="1" customHeight="1" x14ac:dyDescent="0.25">
      <c r="A331" s="17">
        <f t="shared" si="17"/>
        <v>18</v>
      </c>
      <c r="B331" s="309" t="s">
        <v>297</v>
      </c>
      <c r="C331" s="310"/>
      <c r="D331" s="311"/>
      <c r="E331" s="300"/>
      <c r="F331" s="2"/>
      <c r="G331" s="234"/>
    </row>
    <row r="332" spans="1:7" ht="15" hidden="1" customHeight="1" x14ac:dyDescent="0.25">
      <c r="A332" s="17">
        <f t="shared" si="17"/>
        <v>19</v>
      </c>
      <c r="B332" s="309" t="s">
        <v>298</v>
      </c>
      <c r="C332" s="310"/>
      <c r="D332" s="311"/>
      <c r="E332" s="300"/>
      <c r="F332" s="2"/>
      <c r="G332" s="234"/>
    </row>
    <row r="333" spans="1:7" ht="15" hidden="1" customHeight="1" x14ac:dyDescent="0.25">
      <c r="A333" s="17">
        <f t="shared" si="17"/>
        <v>20</v>
      </c>
      <c r="B333" s="309" t="s">
        <v>96</v>
      </c>
      <c r="C333" s="310"/>
      <c r="D333" s="311"/>
      <c r="E333" s="301"/>
      <c r="F333" s="2"/>
      <c r="G333" s="347"/>
    </row>
    <row r="334" spans="1:7" ht="22.5" hidden="1" customHeight="1" thickBot="1" x14ac:dyDescent="0.3">
      <c r="A334" s="89">
        <f t="shared" si="17"/>
        <v>21</v>
      </c>
      <c r="B334" s="323" t="s">
        <v>223</v>
      </c>
      <c r="C334" s="324"/>
      <c r="D334" s="325"/>
      <c r="E334" s="38"/>
      <c r="F334" s="5"/>
      <c r="G334" s="36"/>
    </row>
    <row r="335" spans="1:7" ht="20.25" hidden="1" customHeight="1" thickBot="1" x14ac:dyDescent="0.3">
      <c r="A335" s="73" t="s">
        <v>365</v>
      </c>
      <c r="B335" s="21" t="s">
        <v>322</v>
      </c>
      <c r="C335" s="21" t="s">
        <v>248</v>
      </c>
      <c r="D335" s="22">
        <v>0</v>
      </c>
      <c r="E335" s="220" t="s">
        <v>248</v>
      </c>
      <c r="F335" s="220"/>
      <c r="G335" s="221"/>
    </row>
    <row r="336" spans="1:7" ht="15" hidden="1" customHeight="1" x14ac:dyDescent="0.25">
      <c r="A336" s="33">
        <v>1</v>
      </c>
      <c r="B336" s="445" t="s">
        <v>263</v>
      </c>
      <c r="C336" s="446"/>
      <c r="D336" s="446"/>
      <c r="E336" s="437" t="s">
        <v>65</v>
      </c>
      <c r="F336" s="27" t="s">
        <v>66</v>
      </c>
      <c r="G336" s="438" t="s">
        <v>67</v>
      </c>
    </row>
    <row r="337" spans="1:7" ht="15" hidden="1" customHeight="1" x14ac:dyDescent="0.25">
      <c r="A337" s="17">
        <f>+A336+1</f>
        <v>2</v>
      </c>
      <c r="B337" s="318" t="s">
        <v>264</v>
      </c>
      <c r="C337" s="319"/>
      <c r="D337" s="319"/>
      <c r="E337" s="237"/>
      <c r="F337" s="19"/>
      <c r="G337" s="439"/>
    </row>
    <row r="338" spans="1:7" ht="15" hidden="1" customHeight="1" x14ac:dyDescent="0.25">
      <c r="A338" s="17">
        <f t="shared" ref="A338:A347" si="18">+A337+1</f>
        <v>3</v>
      </c>
      <c r="B338" s="318" t="s">
        <v>265</v>
      </c>
      <c r="C338" s="319"/>
      <c r="D338" s="319"/>
      <c r="E338" s="237"/>
      <c r="F338" s="19"/>
      <c r="G338" s="439"/>
    </row>
    <row r="339" spans="1:7" ht="15" hidden="1" customHeight="1" x14ac:dyDescent="0.25">
      <c r="A339" s="17">
        <f t="shared" si="18"/>
        <v>4</v>
      </c>
      <c r="B339" s="318" t="s">
        <v>266</v>
      </c>
      <c r="C339" s="319"/>
      <c r="D339" s="319"/>
      <c r="E339" s="237"/>
      <c r="F339" s="19"/>
      <c r="G339" s="439"/>
    </row>
    <row r="340" spans="1:7" ht="15" hidden="1" customHeight="1" x14ac:dyDescent="0.25">
      <c r="A340" s="17">
        <f t="shared" si="18"/>
        <v>5</v>
      </c>
      <c r="B340" s="318" t="s">
        <v>267</v>
      </c>
      <c r="C340" s="319"/>
      <c r="D340" s="319"/>
      <c r="E340" s="237"/>
      <c r="F340" s="19"/>
      <c r="G340" s="439"/>
    </row>
    <row r="341" spans="1:7" ht="15" hidden="1" customHeight="1" x14ac:dyDescent="0.25">
      <c r="A341" s="17">
        <f t="shared" si="18"/>
        <v>6</v>
      </c>
      <c r="B341" s="318" t="s">
        <v>268</v>
      </c>
      <c r="C341" s="319"/>
      <c r="D341" s="319"/>
      <c r="E341" s="237"/>
      <c r="F341" s="19"/>
      <c r="G341" s="439"/>
    </row>
    <row r="342" spans="1:7" ht="15" hidden="1" customHeight="1" x14ac:dyDescent="0.25">
      <c r="A342" s="17">
        <f t="shared" si="18"/>
        <v>7</v>
      </c>
      <c r="B342" s="318" t="s">
        <v>269</v>
      </c>
      <c r="C342" s="319"/>
      <c r="D342" s="319"/>
      <c r="E342" s="237"/>
      <c r="F342" s="19"/>
      <c r="G342" s="439"/>
    </row>
    <row r="343" spans="1:7" ht="15" hidden="1" customHeight="1" x14ac:dyDescent="0.25">
      <c r="A343" s="17">
        <f t="shared" si="18"/>
        <v>8</v>
      </c>
      <c r="B343" s="318" t="s">
        <v>50</v>
      </c>
      <c r="C343" s="319"/>
      <c r="D343" s="319"/>
      <c r="E343" s="237"/>
      <c r="F343" s="2"/>
      <c r="G343" s="439"/>
    </row>
    <row r="344" spans="1:7" ht="15" hidden="1" customHeight="1" x14ac:dyDescent="0.25">
      <c r="A344" s="17">
        <f t="shared" si="18"/>
        <v>9</v>
      </c>
      <c r="B344" s="318" t="s">
        <v>229</v>
      </c>
      <c r="C344" s="319"/>
      <c r="D344" s="319"/>
      <c r="E344" s="237"/>
      <c r="F344" s="2"/>
      <c r="G344" s="439"/>
    </row>
    <row r="345" spans="1:7" ht="15" hidden="1" customHeight="1" x14ac:dyDescent="0.25">
      <c r="A345" s="17">
        <f t="shared" si="18"/>
        <v>10</v>
      </c>
      <c r="B345" s="318" t="s">
        <v>211</v>
      </c>
      <c r="C345" s="319"/>
      <c r="D345" s="319"/>
      <c r="E345" s="237"/>
      <c r="F345" s="19"/>
      <c r="G345" s="439"/>
    </row>
    <row r="346" spans="1:7" ht="22.5" hidden="1" customHeight="1" x14ac:dyDescent="0.25">
      <c r="A346" s="17">
        <f t="shared" si="18"/>
        <v>11</v>
      </c>
      <c r="B346" s="318" t="s">
        <v>278</v>
      </c>
      <c r="C346" s="319"/>
      <c r="D346" s="319"/>
      <c r="E346" s="237"/>
      <c r="F346" s="19"/>
      <c r="G346" s="439"/>
    </row>
    <row r="347" spans="1:7" ht="15" hidden="1" customHeight="1" x14ac:dyDescent="0.25">
      <c r="A347" s="17">
        <f t="shared" si="18"/>
        <v>12</v>
      </c>
      <c r="B347" s="318" t="s">
        <v>270</v>
      </c>
      <c r="C347" s="319"/>
      <c r="D347" s="319"/>
      <c r="E347" s="237"/>
      <c r="F347" s="19"/>
      <c r="G347" s="439"/>
    </row>
    <row r="348" spans="1:7" ht="15" hidden="1" customHeight="1" x14ac:dyDescent="0.25">
      <c r="A348" s="17">
        <f t="shared" ref="A348:A353" si="19">+A347+1</f>
        <v>13</v>
      </c>
      <c r="B348" s="318" t="s">
        <v>271</v>
      </c>
      <c r="C348" s="319"/>
      <c r="D348" s="319"/>
      <c r="E348" s="237"/>
      <c r="F348" s="19"/>
      <c r="G348" s="439"/>
    </row>
    <row r="349" spans="1:7" ht="15" hidden="1" customHeight="1" x14ac:dyDescent="0.25">
      <c r="A349" s="17">
        <f t="shared" si="19"/>
        <v>14</v>
      </c>
      <c r="B349" s="318" t="s">
        <v>272</v>
      </c>
      <c r="C349" s="319"/>
      <c r="D349" s="319"/>
      <c r="E349" s="237"/>
      <c r="F349" s="19"/>
      <c r="G349" s="439"/>
    </row>
    <row r="350" spans="1:7" ht="15" hidden="1" customHeight="1" x14ac:dyDescent="0.25">
      <c r="A350" s="17">
        <f t="shared" si="19"/>
        <v>15</v>
      </c>
      <c r="B350" s="318" t="s">
        <v>214</v>
      </c>
      <c r="C350" s="319"/>
      <c r="D350" s="331"/>
      <c r="E350" s="237"/>
      <c r="F350" s="19"/>
      <c r="G350" s="439"/>
    </row>
    <row r="351" spans="1:7" ht="15" hidden="1" customHeight="1" x14ac:dyDescent="0.25">
      <c r="A351" s="17">
        <f t="shared" si="19"/>
        <v>16</v>
      </c>
      <c r="B351" s="332" t="s">
        <v>95</v>
      </c>
      <c r="C351" s="333"/>
      <c r="D351" s="334"/>
      <c r="E351" s="237"/>
      <c r="F351" s="19"/>
      <c r="G351" s="439"/>
    </row>
    <row r="352" spans="1:7" ht="18.75" hidden="1" customHeight="1" x14ac:dyDescent="0.25">
      <c r="A352" s="17">
        <f t="shared" si="19"/>
        <v>17</v>
      </c>
      <c r="B352" s="335" t="s">
        <v>99</v>
      </c>
      <c r="C352" s="335"/>
      <c r="D352" s="335"/>
      <c r="E352" s="262"/>
      <c r="F352" s="19"/>
      <c r="G352" s="439"/>
    </row>
    <row r="353" spans="1:7" ht="22.5" hidden="1" customHeight="1" thickBot="1" x14ac:dyDescent="0.3">
      <c r="A353" s="17">
        <f t="shared" si="19"/>
        <v>18</v>
      </c>
      <c r="B353" s="312" t="s">
        <v>223</v>
      </c>
      <c r="C353" s="313"/>
      <c r="D353" s="314"/>
      <c r="E353" s="237"/>
      <c r="F353" s="19"/>
      <c r="G353" s="439"/>
    </row>
    <row r="354" spans="1:7" ht="20.25" customHeight="1" thickBot="1" x14ac:dyDescent="0.3">
      <c r="A354" s="75" t="s">
        <v>55</v>
      </c>
      <c r="B354" s="336" t="s">
        <v>56</v>
      </c>
      <c r="C354" s="336"/>
      <c r="D354" s="50"/>
      <c r="E354" s="284" t="s">
        <v>56</v>
      </c>
      <c r="F354" s="285"/>
      <c r="G354" s="286"/>
    </row>
    <row r="355" spans="1:7" ht="20.25" customHeight="1" thickBot="1" x14ac:dyDescent="0.3">
      <c r="A355" s="73" t="s">
        <v>57</v>
      </c>
      <c r="B355" s="21" t="s">
        <v>420</v>
      </c>
      <c r="C355" s="21" t="s">
        <v>240</v>
      </c>
      <c r="D355" s="22">
        <v>2</v>
      </c>
      <c r="E355" s="219" t="s">
        <v>240</v>
      </c>
      <c r="F355" s="280"/>
      <c r="G355" s="221"/>
    </row>
    <row r="356" spans="1:7" ht="78.75" customHeight="1" thickBot="1" x14ac:dyDescent="0.3">
      <c r="A356" s="18">
        <v>1</v>
      </c>
      <c r="B356" s="326" t="s">
        <v>431</v>
      </c>
      <c r="C356" s="326"/>
      <c r="D356" s="327"/>
      <c r="E356" s="113" t="s">
        <v>65</v>
      </c>
      <c r="F356" s="19" t="s">
        <v>66</v>
      </c>
      <c r="G356" s="114" t="s">
        <v>67</v>
      </c>
    </row>
    <row r="357" spans="1:7" ht="23.25" customHeight="1" thickBot="1" x14ac:dyDescent="0.3">
      <c r="A357" s="73" t="s">
        <v>366</v>
      </c>
      <c r="B357" s="32" t="s">
        <v>352</v>
      </c>
      <c r="C357" s="32" t="s">
        <v>421</v>
      </c>
      <c r="D357" s="118">
        <v>1</v>
      </c>
      <c r="E357" s="279" t="s">
        <v>58</v>
      </c>
      <c r="F357" s="423"/>
      <c r="G357" s="424"/>
    </row>
    <row r="358" spans="1:7" ht="39.75" customHeight="1" thickBot="1" x14ac:dyDescent="0.3">
      <c r="A358" s="119">
        <v>1</v>
      </c>
      <c r="B358" s="328" t="s">
        <v>432</v>
      </c>
      <c r="C358" s="329"/>
      <c r="D358" s="330"/>
      <c r="E358" s="116" t="s">
        <v>65</v>
      </c>
      <c r="F358" s="2" t="s">
        <v>66</v>
      </c>
      <c r="G358" s="120" t="s">
        <v>67</v>
      </c>
    </row>
    <row r="359" spans="1:7" ht="15" hidden="1" customHeight="1" thickBot="1" x14ac:dyDescent="0.3">
      <c r="A359" s="117" t="e">
        <f>+#REF!+1</f>
        <v>#REF!</v>
      </c>
      <c r="B359" s="265" t="s">
        <v>418</v>
      </c>
      <c r="C359" s="266"/>
      <c r="D359" s="267"/>
      <c r="E359" s="115"/>
      <c r="F359" s="2"/>
      <c r="G359" s="112"/>
    </row>
    <row r="360" spans="1:7" ht="27" customHeight="1" thickBot="1" x14ac:dyDescent="0.3">
      <c r="A360" s="55">
        <v>4</v>
      </c>
      <c r="B360" s="208" t="s">
        <v>357</v>
      </c>
      <c r="C360" s="208"/>
      <c r="D360" s="48"/>
      <c r="E360" s="357" t="s">
        <v>60</v>
      </c>
      <c r="F360" s="209"/>
      <c r="G360" s="358"/>
    </row>
    <row r="361" spans="1:7" ht="21" customHeight="1" thickBot="1" x14ac:dyDescent="0.3">
      <c r="A361" s="76" t="s">
        <v>241</v>
      </c>
      <c r="B361" s="211" t="s">
        <v>356</v>
      </c>
      <c r="C361" s="211"/>
      <c r="D361" s="51"/>
      <c r="E361" s="212" t="s">
        <v>346</v>
      </c>
      <c r="F361" s="213"/>
      <c r="G361" s="214"/>
    </row>
    <row r="362" spans="1:7" ht="18.75" hidden="1" customHeight="1" thickBot="1" x14ac:dyDescent="0.3">
      <c r="A362" s="77" t="s">
        <v>243</v>
      </c>
      <c r="B362" s="215" t="s">
        <v>353</v>
      </c>
      <c r="C362" s="215"/>
      <c r="D362" s="52"/>
      <c r="E362" s="447" t="s">
        <v>353</v>
      </c>
      <c r="F362" s="448"/>
      <c r="G362" s="449"/>
    </row>
    <row r="363" spans="1:7" ht="18.75" hidden="1" customHeight="1" thickBot="1" x14ac:dyDescent="0.3">
      <c r="A363" s="82" t="s">
        <v>244</v>
      </c>
      <c r="B363" s="83" t="s">
        <v>323</v>
      </c>
      <c r="C363" s="83" t="s">
        <v>303</v>
      </c>
      <c r="D363" s="84">
        <v>1</v>
      </c>
      <c r="E363" s="302" t="s">
        <v>303</v>
      </c>
      <c r="F363" s="303"/>
      <c r="G363" s="304"/>
    </row>
    <row r="364" spans="1:7" hidden="1" x14ac:dyDescent="0.25">
      <c r="A364" s="222">
        <v>1</v>
      </c>
      <c r="B364" s="225" t="s">
        <v>394</v>
      </c>
      <c r="C364" s="226"/>
      <c r="D364" s="297"/>
      <c r="E364" s="301" t="s">
        <v>300</v>
      </c>
      <c r="F364" s="348"/>
      <c r="G364" s="233" t="s">
        <v>283</v>
      </c>
    </row>
    <row r="365" spans="1:7" hidden="1" x14ac:dyDescent="0.25">
      <c r="A365" s="223"/>
      <c r="B365" s="227"/>
      <c r="C365" s="228"/>
      <c r="D365" s="298"/>
      <c r="E365" s="258"/>
      <c r="F365" s="305"/>
      <c r="G365" s="234"/>
    </row>
    <row r="366" spans="1:7" hidden="1" x14ac:dyDescent="0.25">
      <c r="A366" s="223"/>
      <c r="B366" s="227"/>
      <c r="C366" s="228"/>
      <c r="D366" s="298"/>
      <c r="E366" s="258"/>
      <c r="F366" s="305"/>
      <c r="G366" s="234"/>
    </row>
    <row r="367" spans="1:7" ht="13.5" hidden="1" thickBot="1" x14ac:dyDescent="0.3">
      <c r="A367" s="224"/>
      <c r="B367" s="229"/>
      <c r="C367" s="230"/>
      <c r="D367" s="299"/>
      <c r="E367" s="450"/>
      <c r="F367" s="348"/>
      <c r="G367" s="235"/>
    </row>
    <row r="368" spans="1:7" ht="19.5" hidden="1" customHeight="1" thickBot="1" x14ac:dyDescent="0.3">
      <c r="A368" s="77" t="s">
        <v>367</v>
      </c>
      <c r="B368" s="215" t="s">
        <v>354</v>
      </c>
      <c r="C368" s="215"/>
      <c r="D368" s="52"/>
      <c r="E368" s="216" t="s">
        <v>354</v>
      </c>
      <c r="F368" s="217"/>
      <c r="G368" s="218"/>
    </row>
    <row r="369" spans="1:7" ht="28.5" hidden="1" customHeight="1" thickBot="1" x14ac:dyDescent="0.3">
      <c r="A369" s="82" t="s">
        <v>368</v>
      </c>
      <c r="B369" s="83" t="s">
        <v>324</v>
      </c>
      <c r="C369" s="83" t="s">
        <v>407</v>
      </c>
      <c r="D369" s="84">
        <v>1</v>
      </c>
      <c r="E369" s="302" t="s">
        <v>407</v>
      </c>
      <c r="F369" s="303"/>
      <c r="G369" s="304"/>
    </row>
    <row r="370" spans="1:7" hidden="1" x14ac:dyDescent="0.25">
      <c r="A370" s="222">
        <v>1</v>
      </c>
      <c r="B370" s="225" t="s">
        <v>395</v>
      </c>
      <c r="C370" s="226"/>
      <c r="D370" s="226"/>
      <c r="E370" s="255" t="s">
        <v>300</v>
      </c>
      <c r="F370" s="308"/>
      <c r="G370" s="233" t="s">
        <v>283</v>
      </c>
    </row>
    <row r="371" spans="1:7" hidden="1" x14ac:dyDescent="0.25">
      <c r="A371" s="223"/>
      <c r="B371" s="227"/>
      <c r="C371" s="228"/>
      <c r="D371" s="228"/>
      <c r="E371" s="261"/>
      <c r="F371" s="305"/>
      <c r="G371" s="234"/>
    </row>
    <row r="372" spans="1:7" hidden="1" x14ac:dyDescent="0.25">
      <c r="A372" s="223"/>
      <c r="B372" s="227"/>
      <c r="C372" s="228"/>
      <c r="D372" s="228"/>
      <c r="E372" s="261"/>
      <c r="F372" s="305"/>
      <c r="G372" s="234"/>
    </row>
    <row r="373" spans="1:7" ht="13.5" hidden="1" thickBot="1" x14ac:dyDescent="0.3">
      <c r="A373" s="223"/>
      <c r="B373" s="227"/>
      <c r="C373" s="228"/>
      <c r="D373" s="228"/>
      <c r="E373" s="261"/>
      <c r="F373" s="305"/>
      <c r="G373" s="234"/>
    </row>
    <row r="374" spans="1:7" ht="13.5" hidden="1" thickBot="1" x14ac:dyDescent="0.3">
      <c r="A374" s="77" t="s">
        <v>369</v>
      </c>
      <c r="B374" s="215" t="s">
        <v>358</v>
      </c>
      <c r="C374" s="215"/>
      <c r="D374" s="52"/>
      <c r="E374" s="216" t="s">
        <v>358</v>
      </c>
      <c r="F374" s="217"/>
      <c r="G374" s="218"/>
    </row>
    <row r="375" spans="1:7" ht="26.25" hidden="1" customHeight="1" thickBot="1" x14ac:dyDescent="0.3">
      <c r="A375" s="82" t="s">
        <v>370</v>
      </c>
      <c r="B375" s="83" t="s">
        <v>325</v>
      </c>
      <c r="C375" s="83" t="s">
        <v>359</v>
      </c>
      <c r="D375" s="84">
        <v>1</v>
      </c>
      <c r="E375" s="302" t="s">
        <v>359</v>
      </c>
      <c r="F375" s="303"/>
      <c r="G375" s="304"/>
    </row>
    <row r="376" spans="1:7" ht="12.75" hidden="1" customHeight="1" x14ac:dyDescent="0.25">
      <c r="A376" s="222">
        <v>1</v>
      </c>
      <c r="B376" s="225" t="s">
        <v>396</v>
      </c>
      <c r="C376" s="226"/>
      <c r="D376" s="297"/>
      <c r="E376" s="349" t="s">
        <v>300</v>
      </c>
      <c r="F376" s="308"/>
      <c r="G376" s="233" t="s">
        <v>283</v>
      </c>
    </row>
    <row r="377" spans="1:7" hidden="1" x14ac:dyDescent="0.25">
      <c r="A377" s="223"/>
      <c r="B377" s="227"/>
      <c r="C377" s="228"/>
      <c r="D377" s="298"/>
      <c r="E377" s="258"/>
      <c r="F377" s="305"/>
      <c r="G377" s="234"/>
    </row>
    <row r="378" spans="1:7" hidden="1" x14ac:dyDescent="0.25">
      <c r="A378" s="223"/>
      <c r="B378" s="227"/>
      <c r="C378" s="228"/>
      <c r="D378" s="298"/>
      <c r="E378" s="258"/>
      <c r="F378" s="305"/>
      <c r="G378" s="234"/>
    </row>
    <row r="379" spans="1:7" ht="13.5" hidden="1" thickBot="1" x14ac:dyDescent="0.3">
      <c r="A379" s="224"/>
      <c r="B379" s="229"/>
      <c r="C379" s="230"/>
      <c r="D379" s="299"/>
      <c r="E379" s="306"/>
      <c r="F379" s="307"/>
      <c r="G379" s="235"/>
    </row>
    <row r="380" spans="1:7" ht="22.5" hidden="1" customHeight="1" thickBot="1" x14ac:dyDescent="0.3">
      <c r="A380" s="77" t="s">
        <v>379</v>
      </c>
      <c r="B380" s="215" t="s">
        <v>355</v>
      </c>
      <c r="C380" s="215"/>
      <c r="D380" s="52"/>
      <c r="E380" s="216" t="s">
        <v>282</v>
      </c>
      <c r="F380" s="217"/>
      <c r="G380" s="218"/>
    </row>
    <row r="381" spans="1:7" ht="16.5" hidden="1" customHeight="1" thickBot="1" x14ac:dyDescent="0.3">
      <c r="A381" s="82" t="s">
        <v>380</v>
      </c>
      <c r="B381" s="83" t="s">
        <v>326</v>
      </c>
      <c r="C381" s="83" t="s">
        <v>281</v>
      </c>
      <c r="D381" s="84">
        <v>1</v>
      </c>
      <c r="E381" s="302" t="s">
        <v>281</v>
      </c>
      <c r="F381" s="303"/>
      <c r="G381" s="304"/>
    </row>
    <row r="382" spans="1:7" hidden="1" x14ac:dyDescent="0.25">
      <c r="A382" s="222">
        <v>1</v>
      </c>
      <c r="B382" s="225" t="s">
        <v>397</v>
      </c>
      <c r="C382" s="226"/>
      <c r="D382" s="297"/>
      <c r="E382" s="350" t="s">
        <v>300</v>
      </c>
      <c r="F382" s="351"/>
      <c r="G382" s="233" t="s">
        <v>283</v>
      </c>
    </row>
    <row r="383" spans="1:7" ht="15" hidden="1" customHeight="1" x14ac:dyDescent="0.25">
      <c r="A383" s="223"/>
      <c r="B383" s="227"/>
      <c r="C383" s="228"/>
      <c r="D383" s="298"/>
      <c r="E383" s="237"/>
      <c r="F383" s="237"/>
      <c r="G383" s="234"/>
    </row>
    <row r="384" spans="1:7" ht="15" hidden="1" customHeight="1" x14ac:dyDescent="0.25">
      <c r="A384" s="223"/>
      <c r="B384" s="227"/>
      <c r="C384" s="228"/>
      <c r="D384" s="298"/>
      <c r="E384" s="237"/>
      <c r="F384" s="237"/>
      <c r="G384" s="234"/>
    </row>
    <row r="385" spans="1:7" ht="15.75" hidden="1" customHeight="1" thickBot="1" x14ac:dyDescent="0.3">
      <c r="A385" s="224"/>
      <c r="B385" s="229"/>
      <c r="C385" s="230"/>
      <c r="D385" s="299"/>
      <c r="E385" s="444"/>
      <c r="F385" s="444"/>
      <c r="G385" s="235"/>
    </row>
    <row r="386" spans="1:7" ht="20.25" customHeight="1" thickBot="1" x14ac:dyDescent="0.3">
      <c r="A386" s="82" t="s">
        <v>371</v>
      </c>
      <c r="B386" s="83" t="s">
        <v>327</v>
      </c>
      <c r="C386" s="83" t="s">
        <v>280</v>
      </c>
      <c r="D386" s="84">
        <v>1</v>
      </c>
      <c r="E386" s="302" t="s">
        <v>280</v>
      </c>
      <c r="F386" s="303"/>
      <c r="G386" s="304"/>
    </row>
    <row r="387" spans="1:7" x14ac:dyDescent="0.25">
      <c r="A387" s="222">
        <v>1</v>
      </c>
      <c r="B387" s="225" t="s">
        <v>433</v>
      </c>
      <c r="C387" s="226"/>
      <c r="D387" s="297"/>
      <c r="E387" s="301" t="s">
        <v>424</v>
      </c>
      <c r="F387" s="352"/>
      <c r="G387" s="233" t="s">
        <v>283</v>
      </c>
    </row>
    <row r="388" spans="1:7" x14ac:dyDescent="0.25">
      <c r="A388" s="223"/>
      <c r="B388" s="227"/>
      <c r="C388" s="228"/>
      <c r="D388" s="298"/>
      <c r="E388" s="237"/>
      <c r="F388" s="237"/>
      <c r="G388" s="234"/>
    </row>
    <row r="389" spans="1:7" x14ac:dyDescent="0.25">
      <c r="A389" s="223"/>
      <c r="B389" s="227"/>
      <c r="C389" s="228"/>
      <c r="D389" s="298"/>
      <c r="E389" s="237"/>
      <c r="F389" s="237"/>
      <c r="G389" s="234"/>
    </row>
    <row r="390" spans="1:7" ht="13.5" thickBot="1" x14ac:dyDescent="0.3">
      <c r="A390" s="224"/>
      <c r="B390" s="229"/>
      <c r="C390" s="230"/>
      <c r="D390" s="299"/>
      <c r="E390" s="444"/>
      <c r="F390" s="444"/>
      <c r="G390" s="235"/>
    </row>
    <row r="391" spans="1:7" ht="19.5" hidden="1" customHeight="1" thickBot="1" x14ac:dyDescent="0.3">
      <c r="A391" s="75" t="s">
        <v>242</v>
      </c>
      <c r="B391" s="282" t="s">
        <v>308</v>
      </c>
      <c r="C391" s="283"/>
      <c r="D391" s="49"/>
      <c r="E391" s="284" t="s">
        <v>308</v>
      </c>
      <c r="F391" s="285"/>
      <c r="G391" s="286"/>
    </row>
    <row r="392" spans="1:7" ht="18.75" hidden="1" customHeight="1" thickBot="1" x14ac:dyDescent="0.3">
      <c r="A392" s="78" t="s">
        <v>245</v>
      </c>
      <c r="B392" s="441" t="s">
        <v>286</v>
      </c>
      <c r="C392" s="442"/>
      <c r="D392" s="53"/>
      <c r="E392" s="287" t="s">
        <v>286</v>
      </c>
      <c r="F392" s="288"/>
      <c r="G392" s="289"/>
    </row>
    <row r="393" spans="1:7" ht="22.5" hidden="1" customHeight="1" thickBot="1" x14ac:dyDescent="0.3">
      <c r="A393" s="85" t="s">
        <v>246</v>
      </c>
      <c r="B393" s="86" t="s">
        <v>328</v>
      </c>
      <c r="C393" s="86" t="s">
        <v>310</v>
      </c>
      <c r="D393" s="87">
        <v>2</v>
      </c>
      <c r="E393" s="353" t="s">
        <v>310</v>
      </c>
      <c r="F393" s="354"/>
      <c r="G393" s="443"/>
    </row>
    <row r="394" spans="1:7" ht="12.75" hidden="1" customHeight="1" x14ac:dyDescent="0.25">
      <c r="A394" s="259">
        <v>1</v>
      </c>
      <c r="B394" s="272" t="s">
        <v>399</v>
      </c>
      <c r="C394" s="273"/>
      <c r="D394" s="273"/>
      <c r="E394" s="231" t="s">
        <v>300</v>
      </c>
      <c r="F394" s="281"/>
      <c r="G394" s="233" t="s">
        <v>283</v>
      </c>
    </row>
    <row r="395" spans="1:7" hidden="1" x14ac:dyDescent="0.25">
      <c r="A395" s="260"/>
      <c r="B395" s="274"/>
      <c r="C395" s="275"/>
      <c r="D395" s="275"/>
      <c r="E395" s="236"/>
      <c r="F395" s="258"/>
      <c r="G395" s="234"/>
    </row>
    <row r="396" spans="1:7" hidden="1" x14ac:dyDescent="0.25">
      <c r="A396" s="260"/>
      <c r="B396" s="274"/>
      <c r="C396" s="275"/>
      <c r="D396" s="275"/>
      <c r="E396" s="236"/>
      <c r="F396" s="258"/>
      <c r="G396" s="234"/>
    </row>
    <row r="397" spans="1:7" ht="13.5" hidden="1" thickBot="1" x14ac:dyDescent="0.3">
      <c r="A397" s="278"/>
      <c r="B397" s="276"/>
      <c r="C397" s="277"/>
      <c r="D397" s="277"/>
      <c r="E397" s="238"/>
      <c r="F397" s="254"/>
      <c r="G397" s="235"/>
    </row>
    <row r="398" spans="1:7" ht="26.25" hidden="1" customHeight="1" thickBot="1" x14ac:dyDescent="0.3">
      <c r="A398" s="82" t="s">
        <v>372</v>
      </c>
      <c r="B398" s="83" t="s">
        <v>329</v>
      </c>
      <c r="C398" s="83" t="s">
        <v>311</v>
      </c>
      <c r="D398" s="84">
        <v>1</v>
      </c>
      <c r="E398" s="353" t="s">
        <v>311</v>
      </c>
      <c r="F398" s="354"/>
      <c r="G398" s="355"/>
    </row>
    <row r="399" spans="1:7" ht="12.75" hidden="1" customHeight="1" x14ac:dyDescent="0.25">
      <c r="A399" s="260">
        <v>1</v>
      </c>
      <c r="B399" s="274" t="s">
        <v>400</v>
      </c>
      <c r="C399" s="275"/>
      <c r="D399" s="275"/>
      <c r="E399" s="231" t="s">
        <v>300</v>
      </c>
      <c r="F399" s="281"/>
      <c r="G399" s="233" t="s">
        <v>283</v>
      </c>
    </row>
    <row r="400" spans="1:7" hidden="1" x14ac:dyDescent="0.25">
      <c r="A400" s="260"/>
      <c r="B400" s="274"/>
      <c r="C400" s="275"/>
      <c r="D400" s="275"/>
      <c r="E400" s="236"/>
      <c r="F400" s="258"/>
      <c r="G400" s="234"/>
    </row>
    <row r="401" spans="1:7" hidden="1" x14ac:dyDescent="0.25">
      <c r="A401" s="260"/>
      <c r="B401" s="274"/>
      <c r="C401" s="275"/>
      <c r="D401" s="275"/>
      <c r="E401" s="236"/>
      <c r="F401" s="258"/>
      <c r="G401" s="234"/>
    </row>
    <row r="402" spans="1:7" ht="13.5" hidden="1" thickBot="1" x14ac:dyDescent="0.3">
      <c r="A402" s="278"/>
      <c r="B402" s="276"/>
      <c r="C402" s="277"/>
      <c r="D402" s="277"/>
      <c r="E402" s="238"/>
      <c r="F402" s="254"/>
      <c r="G402" s="235"/>
    </row>
    <row r="403" spans="1:7" ht="17.25" hidden="1" customHeight="1" thickBot="1" x14ac:dyDescent="0.3">
      <c r="A403" s="85" t="s">
        <v>373</v>
      </c>
      <c r="B403" s="86" t="s">
        <v>330</v>
      </c>
      <c r="C403" s="86" t="s">
        <v>348</v>
      </c>
      <c r="D403" s="87">
        <v>1</v>
      </c>
      <c r="E403" s="302" t="s">
        <v>348</v>
      </c>
      <c r="F403" s="303"/>
      <c r="G403" s="304"/>
    </row>
    <row r="404" spans="1:7" ht="12.75" hidden="1" customHeight="1" x14ac:dyDescent="0.25">
      <c r="A404" s="259">
        <v>1</v>
      </c>
      <c r="B404" s="272" t="s">
        <v>401</v>
      </c>
      <c r="C404" s="273"/>
      <c r="D404" s="273"/>
      <c r="E404" s="231" t="s">
        <v>300</v>
      </c>
      <c r="F404" s="232"/>
      <c r="G404" s="233" t="s">
        <v>283</v>
      </c>
    </row>
    <row r="405" spans="1:7" hidden="1" x14ac:dyDescent="0.25">
      <c r="A405" s="260"/>
      <c r="B405" s="274"/>
      <c r="C405" s="275"/>
      <c r="D405" s="275"/>
      <c r="E405" s="236"/>
      <c r="F405" s="237"/>
      <c r="G405" s="234"/>
    </row>
    <row r="406" spans="1:7" hidden="1" x14ac:dyDescent="0.25">
      <c r="A406" s="260"/>
      <c r="B406" s="274"/>
      <c r="C406" s="275"/>
      <c r="D406" s="275"/>
      <c r="E406" s="236"/>
      <c r="F406" s="237"/>
      <c r="G406" s="234"/>
    </row>
    <row r="407" spans="1:7" ht="13.5" hidden="1" thickBot="1" x14ac:dyDescent="0.3">
      <c r="A407" s="260"/>
      <c r="B407" s="274"/>
      <c r="C407" s="275"/>
      <c r="D407" s="275"/>
      <c r="E407" s="238"/>
      <c r="F407" s="239"/>
      <c r="G407" s="235"/>
    </row>
    <row r="408" spans="1:7" ht="19.5" hidden="1" customHeight="1" thickBot="1" x14ac:dyDescent="0.3">
      <c r="A408" s="79" t="s">
        <v>289</v>
      </c>
      <c r="B408" s="263" t="s">
        <v>287</v>
      </c>
      <c r="C408" s="264"/>
      <c r="D408" s="54"/>
      <c r="E408" s="216" t="s">
        <v>287</v>
      </c>
      <c r="F408" s="217"/>
      <c r="G408" s="218"/>
    </row>
    <row r="409" spans="1:7" ht="17.25" hidden="1" customHeight="1" thickBot="1" x14ac:dyDescent="0.3">
      <c r="A409" s="73" t="s">
        <v>336</v>
      </c>
      <c r="B409" s="21" t="s">
        <v>331</v>
      </c>
      <c r="C409" s="21" t="s">
        <v>393</v>
      </c>
      <c r="D409" s="22">
        <v>1276</v>
      </c>
      <c r="E409" s="279" t="s">
        <v>342</v>
      </c>
      <c r="F409" s="280"/>
      <c r="G409" s="221"/>
    </row>
    <row r="410" spans="1:7" ht="12.75" hidden="1" customHeight="1" x14ac:dyDescent="0.25">
      <c r="A410" s="259">
        <v>1</v>
      </c>
      <c r="B410" s="272" t="s">
        <v>398</v>
      </c>
      <c r="C410" s="273"/>
      <c r="D410" s="273"/>
      <c r="E410" s="231" t="s">
        <v>300</v>
      </c>
      <c r="F410" s="281"/>
      <c r="G410" s="233" t="s">
        <v>283</v>
      </c>
    </row>
    <row r="411" spans="1:7" hidden="1" x14ac:dyDescent="0.25">
      <c r="A411" s="260"/>
      <c r="B411" s="274"/>
      <c r="C411" s="275"/>
      <c r="D411" s="275"/>
      <c r="E411" s="236"/>
      <c r="F411" s="258"/>
      <c r="G411" s="234"/>
    </row>
    <row r="412" spans="1:7" hidden="1" x14ac:dyDescent="0.25">
      <c r="A412" s="260"/>
      <c r="B412" s="274"/>
      <c r="C412" s="275"/>
      <c r="D412" s="275"/>
      <c r="E412" s="236"/>
      <c r="F412" s="258"/>
      <c r="G412" s="234"/>
    </row>
    <row r="413" spans="1:7" ht="13.5" hidden="1" thickBot="1" x14ac:dyDescent="0.3">
      <c r="A413" s="278"/>
      <c r="B413" s="276"/>
      <c r="C413" s="277"/>
      <c r="D413" s="277"/>
      <c r="E413" s="238"/>
      <c r="F413" s="254"/>
      <c r="G413" s="235"/>
    </row>
    <row r="414" spans="1:7" ht="13.5" hidden="1" thickBot="1" x14ac:dyDescent="0.3">
      <c r="A414" s="73" t="s">
        <v>337</v>
      </c>
      <c r="B414" s="21" t="s">
        <v>332</v>
      </c>
      <c r="C414" s="21" t="s">
        <v>350</v>
      </c>
      <c r="D414" s="22">
        <v>1257</v>
      </c>
      <c r="E414" s="219" t="s">
        <v>313</v>
      </c>
      <c r="F414" s="220"/>
      <c r="G414" s="221"/>
    </row>
    <row r="415" spans="1:7" ht="12.75" hidden="1" customHeight="1" x14ac:dyDescent="0.25">
      <c r="A415" s="259">
        <v>1</v>
      </c>
      <c r="B415" s="272" t="s">
        <v>402</v>
      </c>
      <c r="C415" s="273"/>
      <c r="D415" s="273"/>
      <c r="E415" s="231" t="s">
        <v>300</v>
      </c>
      <c r="F415" s="281"/>
      <c r="G415" s="233" t="s">
        <v>67</v>
      </c>
    </row>
    <row r="416" spans="1:7" hidden="1" x14ac:dyDescent="0.25">
      <c r="A416" s="260"/>
      <c r="B416" s="274"/>
      <c r="C416" s="275"/>
      <c r="D416" s="275"/>
      <c r="E416" s="236"/>
      <c r="F416" s="258"/>
      <c r="G416" s="234"/>
    </row>
    <row r="417" spans="1:7" hidden="1" x14ac:dyDescent="0.25">
      <c r="A417" s="260"/>
      <c r="B417" s="274"/>
      <c r="C417" s="275"/>
      <c r="D417" s="275"/>
      <c r="E417" s="236"/>
      <c r="F417" s="258"/>
      <c r="G417" s="234"/>
    </row>
    <row r="418" spans="1:7" ht="13.5" hidden="1" thickBot="1" x14ac:dyDescent="0.3">
      <c r="A418" s="278"/>
      <c r="B418" s="276"/>
      <c r="C418" s="277"/>
      <c r="D418" s="277"/>
      <c r="E418" s="238"/>
      <c r="F418" s="254"/>
      <c r="G418" s="235"/>
    </row>
    <row r="419" spans="1:7" ht="13.5" hidden="1" thickBot="1" x14ac:dyDescent="0.3">
      <c r="A419" s="73" t="s">
        <v>337</v>
      </c>
      <c r="B419" s="21" t="s">
        <v>333</v>
      </c>
      <c r="C419" s="21" t="s">
        <v>409</v>
      </c>
      <c r="D419" s="22">
        <v>1</v>
      </c>
      <c r="E419" s="219" t="s">
        <v>313</v>
      </c>
      <c r="F419" s="220"/>
      <c r="G419" s="221"/>
    </row>
    <row r="420" spans="1:7" ht="12.75" hidden="1" customHeight="1" x14ac:dyDescent="0.25">
      <c r="A420" s="259">
        <v>1</v>
      </c>
      <c r="B420" s="272" t="s">
        <v>410</v>
      </c>
      <c r="C420" s="273"/>
      <c r="D420" s="273"/>
      <c r="E420" s="231" t="s">
        <v>300</v>
      </c>
      <c r="F420" s="281"/>
      <c r="G420" s="233" t="s">
        <v>283</v>
      </c>
    </row>
    <row r="421" spans="1:7" hidden="1" x14ac:dyDescent="0.25">
      <c r="A421" s="260"/>
      <c r="B421" s="274"/>
      <c r="C421" s="275"/>
      <c r="D421" s="275"/>
      <c r="E421" s="236"/>
      <c r="F421" s="258"/>
      <c r="G421" s="234"/>
    </row>
    <row r="422" spans="1:7" hidden="1" x14ac:dyDescent="0.25">
      <c r="A422" s="260"/>
      <c r="B422" s="274"/>
      <c r="C422" s="275"/>
      <c r="D422" s="275"/>
      <c r="E422" s="236"/>
      <c r="F422" s="258"/>
      <c r="G422" s="234"/>
    </row>
    <row r="423" spans="1:7" ht="13.5" hidden="1" thickBot="1" x14ac:dyDescent="0.3">
      <c r="A423" s="278"/>
      <c r="B423" s="276"/>
      <c r="C423" s="277"/>
      <c r="D423" s="277"/>
      <c r="E423" s="238"/>
      <c r="F423" s="254"/>
      <c r="G423" s="235"/>
    </row>
    <row r="424" spans="1:7" ht="13.5" hidden="1" customHeight="1" thickBot="1" x14ac:dyDescent="0.3">
      <c r="A424" s="77" t="s">
        <v>374</v>
      </c>
      <c r="B424" s="263" t="s">
        <v>288</v>
      </c>
      <c r="C424" s="264"/>
      <c r="D424" s="52"/>
      <c r="E424" s="216" t="s">
        <v>288</v>
      </c>
      <c r="F424" s="217"/>
      <c r="G424" s="218"/>
    </row>
    <row r="425" spans="1:7" ht="15" hidden="1" customHeight="1" thickBot="1" x14ac:dyDescent="0.3">
      <c r="A425" s="73" t="s">
        <v>375</v>
      </c>
      <c r="B425" s="21" t="s">
        <v>408</v>
      </c>
      <c r="C425" s="21" t="s">
        <v>314</v>
      </c>
      <c r="D425" s="26">
        <v>1</v>
      </c>
      <c r="E425" s="219" t="s">
        <v>314</v>
      </c>
      <c r="F425" s="220"/>
      <c r="G425" s="221"/>
    </row>
    <row r="426" spans="1:7" hidden="1" x14ac:dyDescent="0.25">
      <c r="A426" s="259">
        <v>1</v>
      </c>
      <c r="B426" s="272" t="s">
        <v>403</v>
      </c>
      <c r="C426" s="273"/>
      <c r="D426" s="405"/>
      <c r="E426" s="231" t="s">
        <v>300</v>
      </c>
      <c r="F426" s="281"/>
      <c r="G426" s="233" t="s">
        <v>283</v>
      </c>
    </row>
    <row r="427" spans="1:7" ht="15" hidden="1" customHeight="1" x14ac:dyDescent="0.25">
      <c r="A427" s="260"/>
      <c r="B427" s="274"/>
      <c r="C427" s="275"/>
      <c r="D427" s="356"/>
      <c r="E427" s="236"/>
      <c r="F427" s="258"/>
      <c r="G427" s="234"/>
    </row>
    <row r="428" spans="1:7" ht="15" hidden="1" customHeight="1" x14ac:dyDescent="0.25">
      <c r="A428" s="260"/>
      <c r="B428" s="274"/>
      <c r="C428" s="275"/>
      <c r="D428" s="356"/>
      <c r="E428" s="236"/>
      <c r="F428" s="258"/>
      <c r="G428" s="234"/>
    </row>
    <row r="429" spans="1:7" ht="15.75" hidden="1" customHeight="1" thickBot="1" x14ac:dyDescent="0.3">
      <c r="A429" s="278"/>
      <c r="B429" s="276"/>
      <c r="C429" s="277"/>
      <c r="D429" s="400"/>
      <c r="E429" s="238"/>
      <c r="F429" s="254"/>
      <c r="G429" s="235"/>
    </row>
    <row r="430" spans="1:7" ht="17.25" hidden="1" customHeight="1" thickBot="1" x14ac:dyDescent="0.3">
      <c r="A430" s="79" t="s">
        <v>376</v>
      </c>
      <c r="B430" s="263" t="s">
        <v>290</v>
      </c>
      <c r="C430" s="264"/>
      <c r="D430" s="54"/>
      <c r="E430" s="287" t="str">
        <f>B430</f>
        <v>SEGURIDAD DE SERVICIOS DE CORREO ELECTRONICO</v>
      </c>
      <c r="F430" s="288"/>
      <c r="G430" s="289"/>
    </row>
    <row r="431" spans="1:7" ht="24" hidden="1" customHeight="1" thickBot="1" x14ac:dyDescent="0.3">
      <c r="A431" s="73" t="s">
        <v>377</v>
      </c>
      <c r="B431" s="21" t="s">
        <v>334</v>
      </c>
      <c r="C431" s="21" t="s">
        <v>312</v>
      </c>
      <c r="D431" s="22">
        <v>2</v>
      </c>
      <c r="E431" s="219" t="s">
        <v>312</v>
      </c>
      <c r="F431" s="220"/>
      <c r="G431" s="221"/>
    </row>
    <row r="432" spans="1:7" ht="12.75" hidden="1" customHeight="1" x14ac:dyDescent="0.25">
      <c r="A432" s="259">
        <v>1</v>
      </c>
      <c r="B432" s="272" t="s">
        <v>404</v>
      </c>
      <c r="C432" s="273"/>
      <c r="D432" s="273"/>
      <c r="E432" s="231" t="s">
        <v>300</v>
      </c>
      <c r="F432" s="281"/>
      <c r="G432" s="233" t="s">
        <v>283</v>
      </c>
    </row>
    <row r="433" spans="1:7" hidden="1" x14ac:dyDescent="0.25">
      <c r="A433" s="260"/>
      <c r="B433" s="274"/>
      <c r="C433" s="275"/>
      <c r="D433" s="275"/>
      <c r="E433" s="236"/>
      <c r="F433" s="258"/>
      <c r="G433" s="234"/>
    </row>
    <row r="434" spans="1:7" hidden="1" x14ac:dyDescent="0.25">
      <c r="A434" s="260"/>
      <c r="B434" s="274"/>
      <c r="C434" s="275"/>
      <c r="D434" s="275"/>
      <c r="E434" s="236"/>
      <c r="F434" s="258"/>
      <c r="G434" s="234"/>
    </row>
    <row r="435" spans="1:7" ht="13.5" hidden="1" thickBot="1" x14ac:dyDescent="0.3">
      <c r="A435" s="278"/>
      <c r="B435" s="276"/>
      <c r="C435" s="277"/>
      <c r="D435" s="277"/>
      <c r="E435" s="238"/>
      <c r="F435" s="254"/>
      <c r="G435" s="235"/>
    </row>
    <row r="436" spans="1:7" ht="17.25" hidden="1" customHeight="1" thickBot="1" x14ac:dyDescent="0.3">
      <c r="A436" s="75" t="s">
        <v>384</v>
      </c>
      <c r="B436" s="282" t="s">
        <v>385</v>
      </c>
      <c r="C436" s="283"/>
      <c r="D436" s="49"/>
      <c r="E436" s="284" t="str">
        <f>B436</f>
        <v>SERVICIOS DE MESA DE AYUDA</v>
      </c>
      <c r="F436" s="285"/>
      <c r="G436" s="286"/>
    </row>
    <row r="437" spans="1:7" ht="17.25" hidden="1" customHeight="1" thickBot="1" x14ac:dyDescent="0.3">
      <c r="A437" s="73" t="s">
        <v>378</v>
      </c>
      <c r="B437" s="21" t="s">
        <v>386</v>
      </c>
      <c r="C437" s="21" t="s">
        <v>301</v>
      </c>
      <c r="D437" s="22"/>
      <c r="E437" s="279" t="s">
        <v>301</v>
      </c>
      <c r="F437" s="280"/>
      <c r="G437" s="344"/>
    </row>
    <row r="438" spans="1:7" hidden="1" x14ac:dyDescent="0.25">
      <c r="A438" s="223">
        <v>1</v>
      </c>
      <c r="B438" s="268" t="s">
        <v>405</v>
      </c>
      <c r="C438" s="269"/>
      <c r="D438" s="269"/>
      <c r="E438" s="255" t="s">
        <v>300</v>
      </c>
      <c r="F438" s="308"/>
      <c r="G438" s="257" t="s">
        <v>283</v>
      </c>
    </row>
    <row r="439" spans="1:7" ht="15" hidden="1" customHeight="1" x14ac:dyDescent="0.25">
      <c r="A439" s="223"/>
      <c r="B439" s="268"/>
      <c r="C439" s="269"/>
      <c r="D439" s="269"/>
      <c r="E439" s="236"/>
      <c r="F439" s="258"/>
      <c r="G439" s="234"/>
    </row>
    <row r="440" spans="1:7" ht="15" hidden="1" customHeight="1" x14ac:dyDescent="0.25">
      <c r="A440" s="223"/>
      <c r="B440" s="268"/>
      <c r="C440" s="269"/>
      <c r="D440" s="269"/>
      <c r="E440" s="236"/>
      <c r="F440" s="258"/>
      <c r="G440" s="234"/>
    </row>
    <row r="441" spans="1:7" ht="15.75" hidden="1" customHeight="1" thickBot="1" x14ac:dyDescent="0.3">
      <c r="A441" s="224"/>
      <c r="B441" s="270"/>
      <c r="C441" s="271"/>
      <c r="D441" s="271"/>
      <c r="E441" s="238"/>
      <c r="F441" s="254"/>
      <c r="G441" s="235"/>
    </row>
    <row r="442" spans="1:7" ht="27.75" hidden="1" customHeight="1" thickBot="1" x14ac:dyDescent="0.3">
      <c r="A442" s="73" t="s">
        <v>388</v>
      </c>
      <c r="B442" s="21" t="s">
        <v>387</v>
      </c>
      <c r="C442" s="21" t="s">
        <v>302</v>
      </c>
      <c r="D442" s="22"/>
      <c r="E442" s="219" t="s">
        <v>302</v>
      </c>
      <c r="F442" s="220"/>
      <c r="G442" s="221"/>
    </row>
    <row r="443" spans="1:7" ht="28.5" hidden="1" customHeight="1" x14ac:dyDescent="0.25">
      <c r="A443" s="223">
        <v>1</v>
      </c>
      <c r="B443" s="268" t="s">
        <v>406</v>
      </c>
      <c r="C443" s="269"/>
      <c r="D443" s="269"/>
      <c r="E443" s="255" t="s">
        <v>300</v>
      </c>
      <c r="F443" s="256"/>
      <c r="G443" s="233" t="s">
        <v>283</v>
      </c>
    </row>
    <row r="444" spans="1:7" ht="23.25" hidden="1" customHeight="1" x14ac:dyDescent="0.25">
      <c r="A444" s="223"/>
      <c r="B444" s="268"/>
      <c r="C444" s="269"/>
      <c r="D444" s="269"/>
      <c r="E444" s="236"/>
      <c r="F444" s="237"/>
      <c r="G444" s="234"/>
    </row>
    <row r="445" spans="1:7" ht="28.5" hidden="1" customHeight="1" x14ac:dyDescent="0.25">
      <c r="A445" s="223"/>
      <c r="B445" s="268"/>
      <c r="C445" s="269"/>
      <c r="D445" s="269"/>
      <c r="E445" s="236"/>
      <c r="F445" s="237"/>
      <c r="G445" s="234"/>
    </row>
    <row r="446" spans="1:7" ht="29.25" hidden="1" customHeight="1" thickBot="1" x14ac:dyDescent="0.3">
      <c r="A446" s="224"/>
      <c r="B446" s="270"/>
      <c r="C446" s="271"/>
      <c r="D446" s="271"/>
      <c r="E446" s="238"/>
      <c r="F446" s="239"/>
      <c r="G446" s="235"/>
    </row>
    <row r="447" spans="1:7" ht="27" customHeight="1" thickBot="1" x14ac:dyDescent="0.3">
      <c r="A447" s="55">
        <v>6</v>
      </c>
      <c r="B447" s="208" t="s">
        <v>307</v>
      </c>
      <c r="C447" s="208"/>
      <c r="D447" s="88"/>
      <c r="E447" s="209" t="s">
        <v>307</v>
      </c>
      <c r="F447" s="209"/>
      <c r="G447" s="210"/>
    </row>
    <row r="448" spans="1:7" ht="13.5" thickBot="1" x14ac:dyDescent="0.3">
      <c r="A448" s="76" t="s">
        <v>339</v>
      </c>
      <c r="B448" s="211" t="s">
        <v>392</v>
      </c>
      <c r="C448" s="211"/>
      <c r="D448" s="51">
        <f>D449</f>
        <v>4</v>
      </c>
      <c r="E448" s="212" t="s">
        <v>392</v>
      </c>
      <c r="F448" s="213"/>
      <c r="G448" s="214"/>
    </row>
    <row r="449" spans="1:7" ht="13.5" thickBot="1" x14ac:dyDescent="0.3">
      <c r="A449" s="77" t="s">
        <v>338</v>
      </c>
      <c r="B449" s="215" t="s">
        <v>341</v>
      </c>
      <c r="C449" s="215"/>
      <c r="D449" s="52">
        <f>D450</f>
        <v>4</v>
      </c>
      <c r="E449" s="216" t="s">
        <v>341</v>
      </c>
      <c r="F449" s="217"/>
      <c r="G449" s="218"/>
    </row>
    <row r="450" spans="1:7" ht="13.5" thickBot="1" x14ac:dyDescent="0.3">
      <c r="A450" s="73" t="s">
        <v>340</v>
      </c>
      <c r="B450" s="21" t="s">
        <v>349</v>
      </c>
      <c r="C450" s="21" t="s">
        <v>345</v>
      </c>
      <c r="D450" s="22">
        <v>4</v>
      </c>
      <c r="E450" s="219" t="s">
        <v>345</v>
      </c>
      <c r="F450" s="220"/>
      <c r="G450" s="221"/>
    </row>
    <row r="451" spans="1:7" ht="12.75" customHeight="1" x14ac:dyDescent="0.25">
      <c r="A451" s="222">
        <v>1</v>
      </c>
      <c r="B451" s="225" t="s">
        <v>450</v>
      </c>
      <c r="C451" s="226"/>
      <c r="D451" s="226"/>
      <c r="E451" s="231" t="s">
        <v>300</v>
      </c>
      <c r="F451" s="232"/>
      <c r="G451" s="233" t="s">
        <v>283</v>
      </c>
    </row>
    <row r="452" spans="1:7" x14ac:dyDescent="0.25">
      <c r="A452" s="223"/>
      <c r="B452" s="227"/>
      <c r="C452" s="228"/>
      <c r="D452" s="228"/>
      <c r="E452" s="236"/>
      <c r="F452" s="237"/>
      <c r="G452" s="234"/>
    </row>
    <row r="453" spans="1:7" x14ac:dyDescent="0.25">
      <c r="A453" s="223"/>
      <c r="B453" s="227"/>
      <c r="C453" s="228"/>
      <c r="D453" s="228"/>
      <c r="E453" s="236"/>
      <c r="F453" s="237"/>
      <c r="G453" s="234"/>
    </row>
    <row r="454" spans="1:7" ht="13.5" thickBot="1" x14ac:dyDescent="0.3">
      <c r="A454" s="224"/>
      <c r="B454" s="229"/>
      <c r="C454" s="230"/>
      <c r="D454" s="230"/>
      <c r="E454" s="238"/>
      <c r="F454" s="239"/>
      <c r="G454" s="235"/>
    </row>
    <row r="455" spans="1:7" ht="13.5" thickBot="1" x14ac:dyDescent="0.3">
      <c r="A455" s="76" t="s">
        <v>339</v>
      </c>
      <c r="B455" s="211" t="s">
        <v>422</v>
      </c>
      <c r="C455" s="211"/>
      <c r="D455" s="51">
        <f>D456</f>
        <v>4</v>
      </c>
      <c r="E455" s="212" t="s">
        <v>392</v>
      </c>
      <c r="F455" s="213"/>
      <c r="G455" s="214"/>
    </row>
    <row r="456" spans="1:7" ht="13.5" thickBot="1" x14ac:dyDescent="0.3">
      <c r="A456" s="77" t="s">
        <v>338</v>
      </c>
      <c r="B456" s="215" t="s">
        <v>423</v>
      </c>
      <c r="C456" s="215"/>
      <c r="D456" s="52">
        <f>D457</f>
        <v>4</v>
      </c>
      <c r="E456" s="216" t="s">
        <v>341</v>
      </c>
      <c r="F456" s="217"/>
      <c r="G456" s="218"/>
    </row>
    <row r="457" spans="1:7" ht="13.5" thickBot="1" x14ac:dyDescent="0.3">
      <c r="A457" s="73" t="s">
        <v>340</v>
      </c>
      <c r="B457" s="21" t="s">
        <v>349</v>
      </c>
      <c r="C457" s="21" t="s">
        <v>345</v>
      </c>
      <c r="D457" s="22">
        <v>4</v>
      </c>
      <c r="E457" s="219" t="s">
        <v>345</v>
      </c>
      <c r="F457" s="220"/>
      <c r="G457" s="221"/>
    </row>
    <row r="458" spans="1:7" ht="12.75" customHeight="1" x14ac:dyDescent="0.25">
      <c r="A458" s="222">
        <v>1</v>
      </c>
      <c r="B458" s="225" t="s">
        <v>434</v>
      </c>
      <c r="C458" s="226"/>
      <c r="D458" s="226"/>
      <c r="E458" s="231" t="s">
        <v>300</v>
      </c>
      <c r="F458" s="232"/>
      <c r="G458" s="233" t="s">
        <v>283</v>
      </c>
    </row>
    <row r="459" spans="1:7" x14ac:dyDescent="0.25">
      <c r="A459" s="223"/>
      <c r="B459" s="227"/>
      <c r="C459" s="228"/>
      <c r="D459" s="228"/>
      <c r="E459" s="236"/>
      <c r="F459" s="237"/>
      <c r="G459" s="234"/>
    </row>
    <row r="460" spans="1:7" x14ac:dyDescent="0.25">
      <c r="A460" s="223"/>
      <c r="B460" s="227"/>
      <c r="C460" s="228"/>
      <c r="D460" s="228"/>
      <c r="E460" s="236"/>
      <c r="F460" s="237"/>
      <c r="G460" s="234"/>
    </row>
    <row r="461" spans="1:7" ht="13.5" thickBot="1" x14ac:dyDescent="0.3">
      <c r="A461" s="224"/>
      <c r="B461" s="229"/>
      <c r="C461" s="230"/>
      <c r="D461" s="230"/>
      <c r="E461" s="238"/>
      <c r="F461" s="239"/>
      <c r="G461" s="235"/>
    </row>
    <row r="462" spans="1:7" ht="13.5" customHeight="1" thickBot="1" x14ac:dyDescent="0.3">
      <c r="A462" s="77" t="s">
        <v>381</v>
      </c>
      <c r="B462" s="263" t="s">
        <v>383</v>
      </c>
      <c r="C462" s="264"/>
      <c r="D462" s="52"/>
      <c r="E462" s="216" t="str">
        <f>B462</f>
        <v>SERVICIOS DE BACKUP</v>
      </c>
      <c r="F462" s="217"/>
      <c r="G462" s="218"/>
    </row>
    <row r="463" spans="1:7" ht="15" customHeight="1" thickBot="1" x14ac:dyDescent="0.3">
      <c r="A463" s="73" t="s">
        <v>382</v>
      </c>
      <c r="B463" s="21" t="s">
        <v>335</v>
      </c>
      <c r="C463" s="21" t="s">
        <v>309</v>
      </c>
      <c r="D463" s="22">
        <v>1</v>
      </c>
      <c r="E463" s="279" t="s">
        <v>309</v>
      </c>
      <c r="F463" s="280"/>
      <c r="G463" s="221"/>
    </row>
    <row r="464" spans="1:7" ht="15" customHeight="1" x14ac:dyDescent="0.25">
      <c r="A464" s="259">
        <v>1</v>
      </c>
      <c r="B464" s="290" t="s">
        <v>435</v>
      </c>
      <c r="C464" s="291"/>
      <c r="D464" s="292"/>
      <c r="E464" s="231" t="s">
        <v>300</v>
      </c>
      <c r="F464" s="281"/>
      <c r="G464" s="233" t="s">
        <v>283</v>
      </c>
    </row>
    <row r="465" spans="1:7" ht="15" customHeight="1" x14ac:dyDescent="0.25">
      <c r="A465" s="260"/>
      <c r="B465" s="293"/>
      <c r="C465" s="294"/>
      <c r="D465" s="295"/>
      <c r="E465" s="236"/>
      <c r="F465" s="258"/>
      <c r="G465" s="234"/>
    </row>
    <row r="466" spans="1:7" ht="15" customHeight="1" x14ac:dyDescent="0.25">
      <c r="A466" s="260"/>
      <c r="B466" s="293"/>
      <c r="C466" s="294"/>
      <c r="D466" s="295"/>
      <c r="E466" s="236"/>
      <c r="F466" s="258"/>
      <c r="G466" s="234"/>
    </row>
    <row r="467" spans="1:7" ht="15" customHeight="1" thickBot="1" x14ac:dyDescent="0.3">
      <c r="A467" s="260"/>
      <c r="B467" s="293"/>
      <c r="C467" s="294"/>
      <c r="D467" s="295"/>
      <c r="E467" s="261"/>
      <c r="F467" s="262"/>
      <c r="G467" s="234"/>
    </row>
    <row r="468" spans="1:7" ht="13.5" thickBot="1" x14ac:dyDescent="0.3">
      <c r="A468" s="55">
        <v>6</v>
      </c>
      <c r="B468" s="208" t="s">
        <v>428</v>
      </c>
      <c r="C468" s="208"/>
      <c r="D468" s="88"/>
      <c r="E468" s="209" t="s">
        <v>307</v>
      </c>
      <c r="F468" s="209"/>
      <c r="G468" s="210"/>
    </row>
    <row r="469" spans="1:7" ht="13.5" thickBot="1" x14ac:dyDescent="0.3">
      <c r="A469" s="76" t="s">
        <v>339</v>
      </c>
      <c r="B469" s="211" t="s">
        <v>425</v>
      </c>
      <c r="C469" s="211"/>
      <c r="D469" s="51">
        <f>D470</f>
        <v>4</v>
      </c>
      <c r="E469" s="212" t="s">
        <v>392</v>
      </c>
      <c r="F469" s="213"/>
      <c r="G469" s="214"/>
    </row>
    <row r="470" spans="1:7" ht="13.5" thickBot="1" x14ac:dyDescent="0.3">
      <c r="A470" s="77" t="s">
        <v>338</v>
      </c>
      <c r="B470" s="215" t="s">
        <v>426</v>
      </c>
      <c r="C470" s="215"/>
      <c r="D470" s="52">
        <f>D471</f>
        <v>4</v>
      </c>
      <c r="E470" s="216" t="s">
        <v>341</v>
      </c>
      <c r="F470" s="217"/>
      <c r="G470" s="218"/>
    </row>
    <row r="471" spans="1:7" ht="13.5" thickBot="1" x14ac:dyDescent="0.3">
      <c r="A471" s="73" t="s">
        <v>340</v>
      </c>
      <c r="B471" s="21" t="s">
        <v>349</v>
      </c>
      <c r="C471" s="21" t="s">
        <v>427</v>
      </c>
      <c r="D471" s="22">
        <v>4</v>
      </c>
      <c r="E471" s="219" t="s">
        <v>345</v>
      </c>
      <c r="F471" s="220"/>
      <c r="G471" s="221"/>
    </row>
    <row r="472" spans="1:7" x14ac:dyDescent="0.25">
      <c r="A472" s="222">
        <v>1</v>
      </c>
      <c r="B472" s="225" t="s">
        <v>436</v>
      </c>
      <c r="C472" s="226"/>
      <c r="D472" s="226"/>
      <c r="E472" s="231" t="s">
        <v>300</v>
      </c>
      <c r="F472" s="232"/>
      <c r="G472" s="233" t="s">
        <v>283</v>
      </c>
    </row>
    <row r="473" spans="1:7" x14ac:dyDescent="0.25">
      <c r="A473" s="223"/>
      <c r="B473" s="227"/>
      <c r="C473" s="228"/>
      <c r="D473" s="228"/>
      <c r="E473" s="236"/>
      <c r="F473" s="237"/>
      <c r="G473" s="234"/>
    </row>
    <row r="474" spans="1:7" x14ac:dyDescent="0.25">
      <c r="A474" s="223"/>
      <c r="B474" s="227"/>
      <c r="C474" s="228"/>
      <c r="D474" s="228"/>
      <c r="E474" s="236"/>
      <c r="F474" s="237"/>
      <c r="G474" s="234"/>
    </row>
    <row r="475" spans="1:7" ht="13.5" thickBot="1" x14ac:dyDescent="0.3">
      <c r="A475" s="224"/>
      <c r="B475" s="229"/>
      <c r="C475" s="230"/>
      <c r="D475" s="230"/>
      <c r="E475" s="238"/>
      <c r="F475" s="239"/>
      <c r="G475" s="235"/>
    </row>
    <row r="476" spans="1:7" ht="13.5" thickBot="1" x14ac:dyDescent="0.3"/>
    <row r="477" spans="1:7" ht="15" customHeight="1" x14ac:dyDescent="0.25">
      <c r="A477" s="240" t="s">
        <v>122</v>
      </c>
      <c r="B477" s="241"/>
      <c r="C477" s="242"/>
      <c r="D477" s="243"/>
      <c r="E477" s="243"/>
      <c r="F477" s="243"/>
      <c r="G477" s="244"/>
    </row>
    <row r="478" spans="1:7" x14ac:dyDescent="0.25">
      <c r="A478" s="206" t="s">
        <v>123</v>
      </c>
      <c r="B478" s="207"/>
      <c r="C478" s="251"/>
      <c r="D478" s="252"/>
      <c r="E478" s="252"/>
      <c r="F478" s="252"/>
      <c r="G478" s="253"/>
    </row>
    <row r="479" spans="1:7" x14ac:dyDescent="0.25">
      <c r="A479" s="206" t="s">
        <v>124</v>
      </c>
      <c r="B479" s="207"/>
      <c r="C479" s="245"/>
      <c r="D479" s="246"/>
      <c r="E479" s="246"/>
      <c r="F479" s="246"/>
      <c r="G479" s="247"/>
    </row>
    <row r="480" spans="1:7" ht="16.5" customHeight="1" thickBot="1" x14ac:dyDescent="0.3">
      <c r="A480" s="204" t="s">
        <v>429</v>
      </c>
      <c r="B480" s="205"/>
      <c r="C480" s="248"/>
      <c r="D480" s="249"/>
      <c r="E480" s="249"/>
      <c r="F480" s="249"/>
      <c r="G480" s="250"/>
    </row>
  </sheetData>
  <sheetProtection formatColumns="0" formatRows="0" selectLockedCells="1"/>
  <customSheetViews>
    <customSheetView guid="{77337186-7B91-4AA7-8A9B-A289906DCABD}" showPageBreaks="1" printArea="1" view="pageBreakPreview">
      <selection activeCell="C546" sqref="C546"/>
      <pageMargins left="0.7" right="0.7" top="0.75" bottom="0.75" header="0.3" footer="0.3"/>
      <pageSetup scale="46" orientation="portrait" r:id="rId1"/>
    </customSheetView>
    <customSheetView guid="{B344FB07-4E4E-4356-8360-9C856BDF4D28}" scale="130" topLeftCell="A479">
      <selection activeCell="B480" sqref="B480:D480"/>
      <pageMargins left="0.7" right="0.7" top="0.75" bottom="0.75" header="0.3" footer="0.3"/>
      <pageSetup orientation="portrait" r:id="rId2"/>
    </customSheetView>
  </customSheetViews>
  <mergeCells count="604">
    <mergeCell ref="A382:A385"/>
    <mergeCell ref="A370:A373"/>
    <mergeCell ref="B380:C380"/>
    <mergeCell ref="B424:C424"/>
    <mergeCell ref="E428:F428"/>
    <mergeCell ref="E429:F429"/>
    <mergeCell ref="E432:F432"/>
    <mergeCell ref="E433:F433"/>
    <mergeCell ref="E434:F434"/>
    <mergeCell ref="E424:G424"/>
    <mergeCell ref="E425:G425"/>
    <mergeCell ref="B426:D429"/>
    <mergeCell ref="G426:G429"/>
    <mergeCell ref="E427:F427"/>
    <mergeCell ref="B399:D402"/>
    <mergeCell ref="E403:G403"/>
    <mergeCell ref="E419:G419"/>
    <mergeCell ref="E383:F383"/>
    <mergeCell ref="E384:F384"/>
    <mergeCell ref="E385:F385"/>
    <mergeCell ref="E401:F401"/>
    <mergeCell ref="E402:F402"/>
    <mergeCell ref="E380:G380"/>
    <mergeCell ref="G394:G397"/>
    <mergeCell ref="E361:G361"/>
    <mergeCell ref="E335:G335"/>
    <mergeCell ref="B336:D336"/>
    <mergeCell ref="E336:E353"/>
    <mergeCell ref="G336:G353"/>
    <mergeCell ref="A387:A390"/>
    <mergeCell ref="E373:F373"/>
    <mergeCell ref="E365:F365"/>
    <mergeCell ref="E362:G362"/>
    <mergeCell ref="E363:G363"/>
    <mergeCell ref="B364:D367"/>
    <mergeCell ref="A364:A367"/>
    <mergeCell ref="G364:G367"/>
    <mergeCell ref="E366:F366"/>
    <mergeCell ref="E367:F367"/>
    <mergeCell ref="B368:C368"/>
    <mergeCell ref="B362:C362"/>
    <mergeCell ref="E372:F372"/>
    <mergeCell ref="E374:G374"/>
    <mergeCell ref="B370:D373"/>
    <mergeCell ref="B382:D385"/>
    <mergeCell ref="B376:D379"/>
    <mergeCell ref="E375:G375"/>
    <mergeCell ref="A376:A379"/>
    <mergeCell ref="B394:D397"/>
    <mergeCell ref="E391:G391"/>
    <mergeCell ref="B392:C392"/>
    <mergeCell ref="E392:G392"/>
    <mergeCell ref="E393:G393"/>
    <mergeCell ref="B391:C391"/>
    <mergeCell ref="G382:G385"/>
    <mergeCell ref="E390:F390"/>
    <mergeCell ref="E388:F388"/>
    <mergeCell ref="E386:G386"/>
    <mergeCell ref="B277:D277"/>
    <mergeCell ref="B278:D278"/>
    <mergeCell ref="B279:D279"/>
    <mergeCell ref="B281:D281"/>
    <mergeCell ref="B283:D283"/>
    <mergeCell ref="E299:E311"/>
    <mergeCell ref="G299:G311"/>
    <mergeCell ref="B301:D301"/>
    <mergeCell ref="B302:D302"/>
    <mergeCell ref="B309:D309"/>
    <mergeCell ref="B310:D310"/>
    <mergeCell ref="B305:D305"/>
    <mergeCell ref="B306:D306"/>
    <mergeCell ref="B307:D307"/>
    <mergeCell ref="B303:D303"/>
    <mergeCell ref="B311:D311"/>
    <mergeCell ref="B299:D299"/>
    <mergeCell ref="E298:G298"/>
    <mergeCell ref="B291:D291"/>
    <mergeCell ref="B284:D284"/>
    <mergeCell ref="B300:D300"/>
    <mergeCell ref="B292:D292"/>
    <mergeCell ref="B293:D293"/>
    <mergeCell ref="B290:D290"/>
    <mergeCell ref="B144:D144"/>
    <mergeCell ref="B266:D266"/>
    <mergeCell ref="B265:D265"/>
    <mergeCell ref="B244:D244"/>
    <mergeCell ref="B236:D236"/>
    <mergeCell ref="B337:D337"/>
    <mergeCell ref="B338:D338"/>
    <mergeCell ref="E253:G253"/>
    <mergeCell ref="B167:D167"/>
    <mergeCell ref="E188:G188"/>
    <mergeCell ref="B270:D270"/>
    <mergeCell ref="B269:D269"/>
    <mergeCell ref="B267:D267"/>
    <mergeCell ref="B280:D280"/>
    <mergeCell ref="B289:D289"/>
    <mergeCell ref="B287:D287"/>
    <mergeCell ref="B288:D288"/>
    <mergeCell ref="B282:D282"/>
    <mergeCell ref="B216:D216"/>
    <mergeCell ref="B217:D217"/>
    <mergeCell ref="B203:D203"/>
    <mergeCell ref="B209:D209"/>
    <mergeCell ref="E276:G276"/>
    <mergeCell ref="B316:D316"/>
    <mergeCell ref="E176:G176"/>
    <mergeCell ref="B153:D153"/>
    <mergeCell ref="B149:D149"/>
    <mergeCell ref="B160:D160"/>
    <mergeCell ref="E154:G154"/>
    <mergeCell ref="B155:D155"/>
    <mergeCell ref="B157:D157"/>
    <mergeCell ref="B158:D158"/>
    <mergeCell ref="B159:D159"/>
    <mergeCell ref="B161:D161"/>
    <mergeCell ref="E165:G165"/>
    <mergeCell ref="B151:D151"/>
    <mergeCell ref="B152:D152"/>
    <mergeCell ref="B164:D164"/>
    <mergeCell ref="B156:D156"/>
    <mergeCell ref="G120:G128"/>
    <mergeCell ref="B147:D147"/>
    <mergeCell ref="E357:G357"/>
    <mergeCell ref="B334:D334"/>
    <mergeCell ref="G177:G187"/>
    <mergeCell ref="E177:E187"/>
    <mergeCell ref="G314:G333"/>
    <mergeCell ref="E312:G312"/>
    <mergeCell ref="B294:D294"/>
    <mergeCell ref="B295:D295"/>
    <mergeCell ref="B296:D296"/>
    <mergeCell ref="B327:D327"/>
    <mergeCell ref="B323:D323"/>
    <mergeCell ref="B331:D331"/>
    <mergeCell ref="B332:D332"/>
    <mergeCell ref="E313:G313"/>
    <mergeCell ref="B321:D321"/>
    <mergeCell ref="B324:D324"/>
    <mergeCell ref="B259:D259"/>
    <mergeCell ref="B258:D258"/>
    <mergeCell ref="B254:D254"/>
    <mergeCell ref="B198:D198"/>
    <mergeCell ref="B190:D190"/>
    <mergeCell ref="G189:G199"/>
    <mergeCell ref="E129:G129"/>
    <mergeCell ref="E254:E275"/>
    <mergeCell ref="B224:D224"/>
    <mergeCell ref="B225:D225"/>
    <mergeCell ref="B248:D248"/>
    <mergeCell ref="B241:D241"/>
    <mergeCell ref="B249:D249"/>
    <mergeCell ref="B260:D260"/>
    <mergeCell ref="E228:G228"/>
    <mergeCell ref="B234:D234"/>
    <mergeCell ref="E229:G229"/>
    <mergeCell ref="B271:D271"/>
    <mergeCell ref="B268:D268"/>
    <mergeCell ref="B226:D226"/>
    <mergeCell ref="E166:E175"/>
    <mergeCell ref="G166:G175"/>
    <mergeCell ref="B178:D178"/>
    <mergeCell ref="B177:D177"/>
    <mergeCell ref="E141:G141"/>
    <mergeCell ref="B142:D142"/>
    <mergeCell ref="B143:D143"/>
    <mergeCell ref="B187:D187"/>
    <mergeCell ref="B174:D174"/>
    <mergeCell ref="B173:D173"/>
    <mergeCell ref="E83:G83"/>
    <mergeCell ref="B84:D84"/>
    <mergeCell ref="E84:E99"/>
    <mergeCell ref="G84:G99"/>
    <mergeCell ref="B85:D85"/>
    <mergeCell ref="B86:D86"/>
    <mergeCell ref="B87:D87"/>
    <mergeCell ref="B88:D88"/>
    <mergeCell ref="E101:G101"/>
    <mergeCell ref="B89:D89"/>
    <mergeCell ref="B90:D90"/>
    <mergeCell ref="B91:D91"/>
    <mergeCell ref="B93:D93"/>
    <mergeCell ref="B94:D94"/>
    <mergeCell ref="B100:D100"/>
    <mergeCell ref="B97:D97"/>
    <mergeCell ref="B98:D98"/>
    <mergeCell ref="B99:D99"/>
    <mergeCell ref="B96:D96"/>
    <mergeCell ref="B92:D92"/>
    <mergeCell ref="B95:D95"/>
    <mergeCell ref="E130:E140"/>
    <mergeCell ref="B112:D112"/>
    <mergeCell ref="B114:D114"/>
    <mergeCell ref="B116:D116"/>
    <mergeCell ref="B117:D117"/>
    <mergeCell ref="E119:G119"/>
    <mergeCell ref="B120:D120"/>
    <mergeCell ref="B121:D121"/>
    <mergeCell ref="B122:D122"/>
    <mergeCell ref="E102:E117"/>
    <mergeCell ref="G102:G117"/>
    <mergeCell ref="B103:D103"/>
    <mergeCell ref="B104:D104"/>
    <mergeCell ref="B135:D135"/>
    <mergeCell ref="B136:D136"/>
    <mergeCell ref="B137:D137"/>
    <mergeCell ref="G130:G140"/>
    <mergeCell ref="B133:D133"/>
    <mergeCell ref="B134:D134"/>
    <mergeCell ref="B140:D140"/>
    <mergeCell ref="B138:D138"/>
    <mergeCell ref="B128:D128"/>
    <mergeCell ref="E120:E128"/>
    <mergeCell ref="B139:D139"/>
    <mergeCell ref="A7:D7"/>
    <mergeCell ref="B22:D22"/>
    <mergeCell ref="B23:D23"/>
    <mergeCell ref="B24:D24"/>
    <mergeCell ref="E59:G59"/>
    <mergeCell ref="B60:D60"/>
    <mergeCell ref="B61:D61"/>
    <mergeCell ref="B62:D62"/>
    <mergeCell ref="E35:G35"/>
    <mergeCell ref="B36:D36"/>
    <mergeCell ref="E36:E56"/>
    <mergeCell ref="G36:G5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E60:E82"/>
    <mergeCell ref="B27:D27"/>
    <mergeCell ref="B19:D19"/>
    <mergeCell ref="B20:D20"/>
    <mergeCell ref="B21:D21"/>
    <mergeCell ref="B29:D29"/>
    <mergeCell ref="B30:D30"/>
    <mergeCell ref="B31:D31"/>
    <mergeCell ref="E7:G7"/>
    <mergeCell ref="B9:C9"/>
    <mergeCell ref="E9:G9"/>
    <mergeCell ref="B10:C10"/>
    <mergeCell ref="E10:G10"/>
    <mergeCell ref="E11:G11"/>
    <mergeCell ref="B12:D12"/>
    <mergeCell ref="E12:E32"/>
    <mergeCell ref="G12:G32"/>
    <mergeCell ref="B13:D13"/>
    <mergeCell ref="B14:D14"/>
    <mergeCell ref="B15:D15"/>
    <mergeCell ref="B16:D16"/>
    <mergeCell ref="B17:D17"/>
    <mergeCell ref="B18:D18"/>
    <mergeCell ref="B25:D25"/>
    <mergeCell ref="B26:D26"/>
    <mergeCell ref="B33:D33"/>
    <mergeCell ref="B28:D28"/>
    <mergeCell ref="B50:D50"/>
    <mergeCell ref="B34:D34"/>
    <mergeCell ref="B48:D48"/>
    <mergeCell ref="B32:D32"/>
    <mergeCell ref="B49:D49"/>
    <mergeCell ref="B73:D73"/>
    <mergeCell ref="B56:D56"/>
    <mergeCell ref="B57:D57"/>
    <mergeCell ref="B58:D58"/>
    <mergeCell ref="B51:D51"/>
    <mergeCell ref="B63:D63"/>
    <mergeCell ref="B64:D64"/>
    <mergeCell ref="B65:D65"/>
    <mergeCell ref="B72:D72"/>
    <mergeCell ref="B74:D74"/>
    <mergeCell ref="B77:D77"/>
    <mergeCell ref="B52:D52"/>
    <mergeCell ref="B53:D53"/>
    <mergeCell ref="B54:D54"/>
    <mergeCell ref="B55:D55"/>
    <mergeCell ref="B70:D70"/>
    <mergeCell ref="B71:D71"/>
    <mergeCell ref="B132:D132"/>
    <mergeCell ref="B130:D130"/>
    <mergeCell ref="B131:D131"/>
    <mergeCell ref="B78:D78"/>
    <mergeCell ref="B79:D79"/>
    <mergeCell ref="B66:D66"/>
    <mergeCell ref="B67:D67"/>
    <mergeCell ref="B68:D68"/>
    <mergeCell ref="B69:D69"/>
    <mergeCell ref="B76:D76"/>
    <mergeCell ref="B75:D75"/>
    <mergeCell ref="B146:D146"/>
    <mergeCell ref="B199:D199"/>
    <mergeCell ref="B193:D193"/>
    <mergeCell ref="B194:D194"/>
    <mergeCell ref="B195:D195"/>
    <mergeCell ref="B166:D166"/>
    <mergeCell ref="B168:D168"/>
    <mergeCell ref="B169:D169"/>
    <mergeCell ref="B170:D170"/>
    <mergeCell ref="B189:D189"/>
    <mergeCell ref="B175:D175"/>
    <mergeCell ref="B172:D172"/>
    <mergeCell ref="B180:D180"/>
    <mergeCell ref="B181:D181"/>
    <mergeCell ref="B182:D182"/>
    <mergeCell ref="B183:D183"/>
    <mergeCell ref="B185:D185"/>
    <mergeCell ref="B186:D186"/>
    <mergeCell ref="B162:D162"/>
    <mergeCell ref="B163:D163"/>
    <mergeCell ref="B184:D184"/>
    <mergeCell ref="B179:D179"/>
    <mergeCell ref="B171:D171"/>
    <mergeCell ref="B145:D145"/>
    <mergeCell ref="B148:D148"/>
    <mergeCell ref="B150:D150"/>
    <mergeCell ref="B191:D191"/>
    <mergeCell ref="B192:D192"/>
    <mergeCell ref="B80:D80"/>
    <mergeCell ref="B81:D81"/>
    <mergeCell ref="B110:D110"/>
    <mergeCell ref="B115:D115"/>
    <mergeCell ref="B102:D102"/>
    <mergeCell ref="B123:D123"/>
    <mergeCell ref="B124:D124"/>
    <mergeCell ref="B125:D125"/>
    <mergeCell ref="B126:D126"/>
    <mergeCell ref="B82:D82"/>
    <mergeCell ref="B113:D113"/>
    <mergeCell ref="B105:D105"/>
    <mergeCell ref="B111:D111"/>
    <mergeCell ref="B109:D109"/>
    <mergeCell ref="B118:D118"/>
    <mergeCell ref="B106:D106"/>
    <mergeCell ref="B107:D107"/>
    <mergeCell ref="B108:D108"/>
    <mergeCell ref="B127:D127"/>
    <mergeCell ref="B242:D242"/>
    <mergeCell ref="B240:D240"/>
    <mergeCell ref="B257:D257"/>
    <mergeCell ref="B255:D255"/>
    <mergeCell ref="B196:D196"/>
    <mergeCell ref="B197:D197"/>
    <mergeCell ref="B238:D238"/>
    <mergeCell ref="B239:D239"/>
    <mergeCell ref="B243:D243"/>
    <mergeCell ref="B245:D245"/>
    <mergeCell ref="B256:D256"/>
    <mergeCell ref="B237:D237"/>
    <mergeCell ref="B227:C227"/>
    <mergeCell ref="B228:C228"/>
    <mergeCell ref="B230:D230"/>
    <mergeCell ref="B231:D231"/>
    <mergeCell ref="B205:D205"/>
    <mergeCell ref="B222:D222"/>
    <mergeCell ref="B223:D223"/>
    <mergeCell ref="B208:D208"/>
    <mergeCell ref="B210:D210"/>
    <mergeCell ref="B215:D215"/>
    <mergeCell ref="E214:G214"/>
    <mergeCell ref="B200:C200"/>
    <mergeCell ref="E200:G200"/>
    <mergeCell ref="E201:G201"/>
    <mergeCell ref="B202:D202"/>
    <mergeCell ref="E202:E213"/>
    <mergeCell ref="G202:G213"/>
    <mergeCell ref="B204:D204"/>
    <mergeCell ref="B206:D206"/>
    <mergeCell ref="B207:D207"/>
    <mergeCell ref="B211:D211"/>
    <mergeCell ref="B212:D212"/>
    <mergeCell ref="B213:D213"/>
    <mergeCell ref="B273:D273"/>
    <mergeCell ref="B274:D274"/>
    <mergeCell ref="E227:G227"/>
    <mergeCell ref="E215:E226"/>
    <mergeCell ref="G215:G226"/>
    <mergeCell ref="B218:D218"/>
    <mergeCell ref="B219:D219"/>
    <mergeCell ref="B220:D220"/>
    <mergeCell ref="B261:D261"/>
    <mergeCell ref="B232:D232"/>
    <mergeCell ref="B233:D233"/>
    <mergeCell ref="B235:D235"/>
    <mergeCell ref="B221:D221"/>
    <mergeCell ref="B250:D250"/>
    <mergeCell ref="B252:D252"/>
    <mergeCell ref="B251:D251"/>
    <mergeCell ref="B246:D246"/>
    <mergeCell ref="B247:D247"/>
    <mergeCell ref="B272:D272"/>
    <mergeCell ref="B264:D264"/>
    <mergeCell ref="B263:D263"/>
    <mergeCell ref="B262:D262"/>
    <mergeCell ref="E230:E252"/>
    <mergeCell ref="G254:G275"/>
    <mergeCell ref="A1:G5"/>
    <mergeCell ref="A6:G6"/>
    <mergeCell ref="E437:G437"/>
    <mergeCell ref="E438:F438"/>
    <mergeCell ref="E155:E164"/>
    <mergeCell ref="G155:G164"/>
    <mergeCell ref="E142:E153"/>
    <mergeCell ref="G142:G153"/>
    <mergeCell ref="E277:E297"/>
    <mergeCell ref="G277:G297"/>
    <mergeCell ref="E364:F364"/>
    <mergeCell ref="E376:F376"/>
    <mergeCell ref="E382:F382"/>
    <mergeCell ref="E387:F387"/>
    <mergeCell ref="E398:G398"/>
    <mergeCell ref="B275:D275"/>
    <mergeCell ref="B333:D333"/>
    <mergeCell ref="E369:G369"/>
    <mergeCell ref="E368:G368"/>
    <mergeCell ref="E360:G360"/>
    <mergeCell ref="B360:C360"/>
    <mergeCell ref="B361:C361"/>
    <mergeCell ref="G60:G82"/>
    <mergeCell ref="E189:E199"/>
    <mergeCell ref="B285:D285"/>
    <mergeCell ref="B286:D286"/>
    <mergeCell ref="B356:D356"/>
    <mergeCell ref="B358:D358"/>
    <mergeCell ref="B349:D349"/>
    <mergeCell ref="B350:D350"/>
    <mergeCell ref="B351:D351"/>
    <mergeCell ref="B352:D352"/>
    <mergeCell ref="B354:C354"/>
    <mergeCell ref="B308:D308"/>
    <mergeCell ref="B304:D304"/>
    <mergeCell ref="B339:D339"/>
    <mergeCell ref="B340:D340"/>
    <mergeCell ref="B341:D341"/>
    <mergeCell ref="B342:D342"/>
    <mergeCell ref="B346:D346"/>
    <mergeCell ref="B347:D347"/>
    <mergeCell ref="B348:D348"/>
    <mergeCell ref="B318:D318"/>
    <mergeCell ref="B320:D320"/>
    <mergeCell ref="B317:D317"/>
    <mergeCell ref="B314:D314"/>
    <mergeCell ref="B312:C312"/>
    <mergeCell ref="B315:D315"/>
    <mergeCell ref="B330:D330"/>
    <mergeCell ref="B353:D353"/>
    <mergeCell ref="B319:D319"/>
    <mergeCell ref="B343:D343"/>
    <mergeCell ref="B322:D322"/>
    <mergeCell ref="B325:D325"/>
    <mergeCell ref="B326:D326"/>
    <mergeCell ref="B328:D328"/>
    <mergeCell ref="B329:D329"/>
    <mergeCell ref="B344:D344"/>
    <mergeCell ref="B345:D345"/>
    <mergeCell ref="E354:G354"/>
    <mergeCell ref="E421:F421"/>
    <mergeCell ref="E422:F422"/>
    <mergeCell ref="E423:F423"/>
    <mergeCell ref="E426:F426"/>
    <mergeCell ref="E442:G442"/>
    <mergeCell ref="B447:C447"/>
    <mergeCell ref="E447:G447"/>
    <mergeCell ref="B297:D297"/>
    <mergeCell ref="E355:G355"/>
    <mergeCell ref="B374:C374"/>
    <mergeCell ref="G387:G390"/>
    <mergeCell ref="B387:D390"/>
    <mergeCell ref="E389:F389"/>
    <mergeCell ref="E314:E333"/>
    <mergeCell ref="E381:G381"/>
    <mergeCell ref="G376:G379"/>
    <mergeCell ref="E377:F377"/>
    <mergeCell ref="E378:F378"/>
    <mergeCell ref="E379:F379"/>
    <mergeCell ref="E370:F370"/>
    <mergeCell ref="G370:G373"/>
    <mergeCell ref="E394:F394"/>
    <mergeCell ref="E371:F371"/>
    <mergeCell ref="A420:A423"/>
    <mergeCell ref="B420:D423"/>
    <mergeCell ref="G420:G423"/>
    <mergeCell ref="E395:F395"/>
    <mergeCell ref="E396:F396"/>
    <mergeCell ref="E397:F397"/>
    <mergeCell ref="E399:F399"/>
    <mergeCell ref="E400:F400"/>
    <mergeCell ref="E404:F404"/>
    <mergeCell ref="E405:F405"/>
    <mergeCell ref="E406:F406"/>
    <mergeCell ref="E407:F407"/>
    <mergeCell ref="A394:A397"/>
    <mergeCell ref="A399:A402"/>
    <mergeCell ref="G399:G402"/>
    <mergeCell ref="E410:F410"/>
    <mergeCell ref="E411:F411"/>
    <mergeCell ref="E412:F412"/>
    <mergeCell ref="E413:F413"/>
    <mergeCell ref="E415:F415"/>
    <mergeCell ref="E416:F416"/>
    <mergeCell ref="E414:G414"/>
    <mergeCell ref="B415:D418"/>
    <mergeCell ref="B408:C408"/>
    <mergeCell ref="B430:C430"/>
    <mergeCell ref="E464:F464"/>
    <mergeCell ref="E465:F465"/>
    <mergeCell ref="E466:F466"/>
    <mergeCell ref="E462:G462"/>
    <mergeCell ref="B436:C436"/>
    <mergeCell ref="E436:G436"/>
    <mergeCell ref="G432:G435"/>
    <mergeCell ref="E463:G463"/>
    <mergeCell ref="E430:G430"/>
    <mergeCell ref="E431:G431"/>
    <mergeCell ref="B464:D467"/>
    <mergeCell ref="G451:G454"/>
    <mergeCell ref="E448:G448"/>
    <mergeCell ref="B448:C448"/>
    <mergeCell ref="B449:C449"/>
    <mergeCell ref="E449:G449"/>
    <mergeCell ref="E435:F435"/>
    <mergeCell ref="B359:D359"/>
    <mergeCell ref="G230:G252"/>
    <mergeCell ref="G404:G407"/>
    <mergeCell ref="E444:F444"/>
    <mergeCell ref="E445:F445"/>
    <mergeCell ref="E446:F446"/>
    <mergeCell ref="B438:D441"/>
    <mergeCell ref="A404:A407"/>
    <mergeCell ref="B404:D407"/>
    <mergeCell ref="B410:D413"/>
    <mergeCell ref="A410:A413"/>
    <mergeCell ref="A415:A418"/>
    <mergeCell ref="G410:G413"/>
    <mergeCell ref="G415:G418"/>
    <mergeCell ref="E408:G408"/>
    <mergeCell ref="E409:G409"/>
    <mergeCell ref="E417:F417"/>
    <mergeCell ref="E418:F418"/>
    <mergeCell ref="E420:F420"/>
    <mergeCell ref="A426:A429"/>
    <mergeCell ref="A432:A435"/>
    <mergeCell ref="B432:D435"/>
    <mergeCell ref="A438:A441"/>
    <mergeCell ref="B443:D446"/>
    <mergeCell ref="A464:A467"/>
    <mergeCell ref="E456:G456"/>
    <mergeCell ref="E457:G457"/>
    <mergeCell ref="A458:A461"/>
    <mergeCell ref="B458:D461"/>
    <mergeCell ref="E458:F458"/>
    <mergeCell ref="G458:G461"/>
    <mergeCell ref="E459:F459"/>
    <mergeCell ref="E460:F460"/>
    <mergeCell ref="E467:F467"/>
    <mergeCell ref="G464:G467"/>
    <mergeCell ref="B462:C462"/>
    <mergeCell ref="A443:A446"/>
    <mergeCell ref="E441:F441"/>
    <mergeCell ref="B451:D454"/>
    <mergeCell ref="A451:A454"/>
    <mergeCell ref="E443:F443"/>
    <mergeCell ref="E461:F461"/>
    <mergeCell ref="B455:C455"/>
    <mergeCell ref="E455:G455"/>
    <mergeCell ref="B456:C456"/>
    <mergeCell ref="E450:G450"/>
    <mergeCell ref="E451:F451"/>
    <mergeCell ref="E452:F452"/>
    <mergeCell ref="E453:F453"/>
    <mergeCell ref="E454:F454"/>
    <mergeCell ref="G438:G441"/>
    <mergeCell ref="E439:F439"/>
    <mergeCell ref="E440:F440"/>
    <mergeCell ref="G443:G446"/>
    <mergeCell ref="A480:B480"/>
    <mergeCell ref="A478:B478"/>
    <mergeCell ref="A479:B479"/>
    <mergeCell ref="B468:C468"/>
    <mergeCell ref="E468:G468"/>
    <mergeCell ref="B469:C469"/>
    <mergeCell ref="E469:G469"/>
    <mergeCell ref="B470:C470"/>
    <mergeCell ref="E470:G470"/>
    <mergeCell ref="E471:G471"/>
    <mergeCell ref="A472:A475"/>
    <mergeCell ref="B472:D475"/>
    <mergeCell ref="E472:F472"/>
    <mergeCell ref="G472:G475"/>
    <mergeCell ref="E473:F473"/>
    <mergeCell ref="E474:F474"/>
    <mergeCell ref="E475:F475"/>
    <mergeCell ref="A477:B477"/>
    <mergeCell ref="C477:G477"/>
    <mergeCell ref="C479:G479"/>
    <mergeCell ref="C480:G480"/>
    <mergeCell ref="C478:G478"/>
  </mergeCells>
  <pageMargins left="0.7" right="0.7" top="0.75" bottom="0.75" header="0.3" footer="0.3"/>
  <pageSetup scale="4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view="pageBreakPreview" zoomScale="90" zoomScaleNormal="90" zoomScaleSheetLayoutView="90" workbookViewId="0">
      <selection sqref="A1:E5"/>
    </sheetView>
  </sheetViews>
  <sheetFormatPr baseColWidth="10" defaultRowHeight="10.5" x14ac:dyDescent="0.25"/>
  <cols>
    <col min="1" max="1" width="8.85546875" style="123" customWidth="1"/>
    <col min="2" max="2" width="105.140625" style="123" customWidth="1"/>
    <col min="3" max="3" width="11.28515625" style="123" customWidth="1"/>
    <col min="4" max="4" width="11.28515625" style="123" bestFit="1" customWidth="1"/>
    <col min="5" max="5" width="19.85546875" style="123" customWidth="1"/>
    <col min="6" max="6" width="11" style="122" bestFit="1" customWidth="1"/>
    <col min="7" max="16384" width="11.42578125" style="121"/>
  </cols>
  <sheetData>
    <row r="1" spans="1:6" s="95" customFormat="1" ht="15" customHeight="1" x14ac:dyDescent="0.2">
      <c r="A1" s="195" t="s">
        <v>449</v>
      </c>
      <c r="B1" s="196"/>
      <c r="C1" s="196"/>
      <c r="D1" s="196"/>
      <c r="E1" s="197"/>
    </row>
    <row r="2" spans="1:6" s="95" customFormat="1" ht="12" customHeight="1" x14ac:dyDescent="0.2">
      <c r="A2" s="198"/>
      <c r="B2" s="199"/>
      <c r="C2" s="199"/>
      <c r="D2" s="199"/>
      <c r="E2" s="200"/>
    </row>
    <row r="3" spans="1:6" s="95" customFormat="1" ht="12" customHeight="1" x14ac:dyDescent="0.2">
      <c r="A3" s="198"/>
      <c r="B3" s="199"/>
      <c r="C3" s="199"/>
      <c r="D3" s="199"/>
      <c r="E3" s="200"/>
    </row>
    <row r="4" spans="1:6" s="95" customFormat="1" ht="19.5" customHeight="1" x14ac:dyDescent="0.2">
      <c r="A4" s="198"/>
      <c r="B4" s="199"/>
      <c r="C4" s="199"/>
      <c r="D4" s="199"/>
      <c r="E4" s="200"/>
    </row>
    <row r="5" spans="1:6" s="95" customFormat="1" ht="12.75" customHeight="1" thickBot="1" x14ac:dyDescent="0.25">
      <c r="A5" s="201"/>
      <c r="B5" s="202"/>
      <c r="C5" s="202"/>
      <c r="D5" s="202"/>
      <c r="E5" s="203"/>
    </row>
    <row r="6" spans="1:6" ht="15" customHeight="1" thickBot="1" x14ac:dyDescent="0.3">
      <c r="A6" s="463" t="s">
        <v>448</v>
      </c>
      <c r="B6" s="464"/>
      <c r="C6" s="464"/>
      <c r="D6" s="464"/>
      <c r="E6" s="465"/>
      <c r="F6" s="121"/>
    </row>
    <row r="7" spans="1:6" ht="28.5" customHeight="1" thickBot="1" x14ac:dyDescent="0.3">
      <c r="A7" s="461" t="s">
        <v>447</v>
      </c>
      <c r="B7" s="462"/>
      <c r="C7" s="453" t="s">
        <v>446</v>
      </c>
      <c r="D7" s="454"/>
      <c r="E7" s="455"/>
      <c r="F7" s="121"/>
    </row>
    <row r="8" spans="1:6" ht="26.25" customHeight="1" thickBot="1" x14ac:dyDescent="0.3">
      <c r="A8" s="130" t="s">
        <v>445</v>
      </c>
      <c r="B8" s="81" t="s">
        <v>468</v>
      </c>
      <c r="C8" s="81" t="s">
        <v>444</v>
      </c>
      <c r="D8" s="81" t="s">
        <v>443</v>
      </c>
      <c r="E8" s="50" t="s">
        <v>64</v>
      </c>
      <c r="F8" s="121"/>
    </row>
    <row r="9" spans="1:6" ht="23.25" customHeight="1" thickBot="1" x14ac:dyDescent="0.3">
      <c r="A9" s="459" t="s">
        <v>442</v>
      </c>
      <c r="B9" s="460"/>
      <c r="C9" s="451" t="s">
        <v>441</v>
      </c>
      <c r="D9" s="451"/>
      <c r="E9" s="452"/>
      <c r="F9" s="121"/>
    </row>
    <row r="10" spans="1:6" ht="31.5" x14ac:dyDescent="0.25">
      <c r="A10" s="129">
        <v>1</v>
      </c>
      <c r="B10" s="140" t="s">
        <v>473</v>
      </c>
      <c r="C10" s="128" t="s">
        <v>59</v>
      </c>
      <c r="D10" s="128" t="s">
        <v>59</v>
      </c>
      <c r="E10" s="147" t="s">
        <v>437</v>
      </c>
      <c r="F10" s="121"/>
    </row>
    <row r="11" spans="1:6" ht="31.5" x14ac:dyDescent="0.25">
      <c r="A11" s="129">
        <f>A10+1</f>
        <v>2</v>
      </c>
      <c r="B11" s="140" t="s">
        <v>511</v>
      </c>
      <c r="C11" s="139"/>
      <c r="D11" s="139"/>
      <c r="E11" s="147" t="s">
        <v>437</v>
      </c>
      <c r="F11" s="121"/>
    </row>
    <row r="12" spans="1:6" ht="31.5" x14ac:dyDescent="0.25">
      <c r="A12" s="129">
        <f t="shared" ref="A12:A32" si="0">A11+1</f>
        <v>3</v>
      </c>
      <c r="B12" s="140" t="s">
        <v>470</v>
      </c>
      <c r="C12" s="139"/>
      <c r="D12" s="139"/>
      <c r="E12" s="147" t="s">
        <v>437</v>
      </c>
      <c r="F12" s="121"/>
    </row>
    <row r="13" spans="1:6" ht="31.5" x14ac:dyDescent="0.25">
      <c r="A13" s="129">
        <f t="shared" si="0"/>
        <v>4</v>
      </c>
      <c r="B13" s="140" t="s">
        <v>469</v>
      </c>
      <c r="C13" s="139"/>
      <c r="D13" s="139"/>
      <c r="E13" s="147" t="s">
        <v>437</v>
      </c>
      <c r="F13" s="121"/>
    </row>
    <row r="14" spans="1:6" ht="31.5" x14ac:dyDescent="0.25">
      <c r="A14" s="129">
        <f t="shared" si="0"/>
        <v>5</v>
      </c>
      <c r="B14" s="140" t="s">
        <v>479</v>
      </c>
      <c r="C14" s="139"/>
      <c r="D14" s="139"/>
      <c r="E14" s="147" t="s">
        <v>437</v>
      </c>
      <c r="F14" s="121"/>
    </row>
    <row r="15" spans="1:6" ht="31.5" x14ac:dyDescent="0.25">
      <c r="A15" s="129">
        <f t="shared" si="0"/>
        <v>6</v>
      </c>
      <c r="B15" s="140" t="s">
        <v>480</v>
      </c>
      <c r="C15" s="139"/>
      <c r="D15" s="139"/>
      <c r="E15" s="147" t="s">
        <v>437</v>
      </c>
      <c r="F15" s="121"/>
    </row>
    <row r="16" spans="1:6" ht="31.5" x14ac:dyDescent="0.25">
      <c r="A16" s="129">
        <f t="shared" si="0"/>
        <v>7</v>
      </c>
      <c r="B16" s="140" t="s">
        <v>471</v>
      </c>
      <c r="C16" s="139"/>
      <c r="D16" s="139"/>
      <c r="E16" s="147" t="s">
        <v>437</v>
      </c>
      <c r="F16" s="121"/>
    </row>
    <row r="17" spans="1:6" ht="31.5" x14ac:dyDescent="0.25">
      <c r="A17" s="129">
        <f t="shared" si="0"/>
        <v>8</v>
      </c>
      <c r="B17" s="140" t="s">
        <v>472</v>
      </c>
      <c r="C17" s="139"/>
      <c r="D17" s="139"/>
      <c r="E17" s="147" t="s">
        <v>437</v>
      </c>
      <c r="F17" s="121"/>
    </row>
    <row r="18" spans="1:6" ht="31.5" x14ac:dyDescent="0.25">
      <c r="A18" s="129">
        <f t="shared" si="0"/>
        <v>9</v>
      </c>
      <c r="B18" s="140" t="s">
        <v>481</v>
      </c>
      <c r="C18" s="139"/>
      <c r="D18" s="139"/>
      <c r="E18" s="147" t="s">
        <v>437</v>
      </c>
      <c r="F18" s="121"/>
    </row>
    <row r="19" spans="1:6" ht="31.5" x14ac:dyDescent="0.25">
      <c r="A19" s="129">
        <f t="shared" si="0"/>
        <v>10</v>
      </c>
      <c r="B19" s="140" t="s">
        <v>482</v>
      </c>
      <c r="C19" s="139"/>
      <c r="D19" s="139"/>
      <c r="E19" s="147" t="s">
        <v>437</v>
      </c>
      <c r="F19" s="121"/>
    </row>
    <row r="20" spans="1:6" ht="45" x14ac:dyDescent="0.25">
      <c r="A20" s="129">
        <f t="shared" si="0"/>
        <v>11</v>
      </c>
      <c r="B20" s="145" t="s">
        <v>485</v>
      </c>
      <c r="C20" s="141"/>
      <c r="D20" s="141"/>
      <c r="E20" s="147" t="s">
        <v>437</v>
      </c>
      <c r="F20" s="121"/>
    </row>
    <row r="21" spans="1:6" ht="45" x14ac:dyDescent="0.25">
      <c r="A21" s="129">
        <f t="shared" si="0"/>
        <v>12</v>
      </c>
      <c r="B21" s="146" t="s">
        <v>455</v>
      </c>
      <c r="C21" s="141"/>
      <c r="D21" s="141"/>
      <c r="E21" s="147" t="s">
        <v>437</v>
      </c>
      <c r="F21" s="121"/>
    </row>
    <row r="22" spans="1:6" ht="31.5" x14ac:dyDescent="0.25">
      <c r="A22" s="129">
        <f t="shared" si="0"/>
        <v>13</v>
      </c>
      <c r="B22" s="140" t="s">
        <v>456</v>
      </c>
      <c r="C22" s="141"/>
      <c r="D22" s="141"/>
      <c r="E22" s="147" t="s">
        <v>437</v>
      </c>
      <c r="F22" s="121"/>
    </row>
    <row r="23" spans="1:6" ht="31.5" x14ac:dyDescent="0.25">
      <c r="A23" s="129">
        <f t="shared" si="0"/>
        <v>14</v>
      </c>
      <c r="B23" s="140" t="s">
        <v>457</v>
      </c>
      <c r="C23" s="141"/>
      <c r="D23" s="141"/>
      <c r="E23" s="147" t="s">
        <v>437</v>
      </c>
      <c r="F23" s="121"/>
    </row>
    <row r="24" spans="1:6" ht="31.5" x14ac:dyDescent="0.25">
      <c r="A24" s="129">
        <f t="shared" si="0"/>
        <v>15</v>
      </c>
      <c r="B24" s="140" t="s">
        <v>458</v>
      </c>
      <c r="C24" s="141"/>
      <c r="D24" s="141"/>
      <c r="E24" s="147" t="s">
        <v>437</v>
      </c>
      <c r="F24" s="121"/>
    </row>
    <row r="25" spans="1:6" ht="31.5" x14ac:dyDescent="0.25">
      <c r="A25" s="129">
        <f t="shared" si="0"/>
        <v>16</v>
      </c>
      <c r="B25" s="140" t="s">
        <v>484</v>
      </c>
      <c r="C25" s="125"/>
      <c r="D25" s="125"/>
      <c r="E25" s="147" t="s">
        <v>437</v>
      </c>
      <c r="F25" s="121"/>
    </row>
    <row r="26" spans="1:6" ht="31.5" x14ac:dyDescent="0.25">
      <c r="A26" s="129">
        <f t="shared" si="0"/>
        <v>17</v>
      </c>
      <c r="B26" s="140" t="s">
        <v>440</v>
      </c>
      <c r="C26" s="125"/>
      <c r="D26" s="125" t="s">
        <v>59</v>
      </c>
      <c r="E26" s="147" t="s">
        <v>437</v>
      </c>
      <c r="F26" s="121"/>
    </row>
    <row r="27" spans="1:6" ht="31.5" x14ac:dyDescent="0.25">
      <c r="A27" s="129">
        <f t="shared" si="0"/>
        <v>18</v>
      </c>
      <c r="B27" s="140" t="s">
        <v>483</v>
      </c>
      <c r="C27" s="125"/>
      <c r="D27" s="125"/>
      <c r="E27" s="147" t="s">
        <v>437</v>
      </c>
      <c r="F27" s="121"/>
    </row>
    <row r="28" spans="1:6" ht="31.5" x14ac:dyDescent="0.25">
      <c r="A28" s="129">
        <f t="shared" si="0"/>
        <v>19</v>
      </c>
      <c r="B28" s="140" t="s">
        <v>524</v>
      </c>
      <c r="C28" s="125"/>
      <c r="D28" s="125"/>
      <c r="E28" s="147" t="s">
        <v>437</v>
      </c>
      <c r="F28" s="121"/>
    </row>
    <row r="29" spans="1:6" ht="31.5" x14ac:dyDescent="0.25">
      <c r="A29" s="129">
        <f t="shared" si="0"/>
        <v>20</v>
      </c>
      <c r="B29" s="140" t="s">
        <v>439</v>
      </c>
      <c r="C29" s="125"/>
      <c r="D29" s="125" t="s">
        <v>59</v>
      </c>
      <c r="E29" s="147" t="s">
        <v>437</v>
      </c>
      <c r="F29" s="121"/>
    </row>
    <row r="30" spans="1:6" ht="31.5" x14ac:dyDescent="0.25">
      <c r="A30" s="129">
        <f t="shared" si="0"/>
        <v>21</v>
      </c>
      <c r="B30" s="140" t="s">
        <v>438</v>
      </c>
      <c r="C30" s="125"/>
      <c r="D30" s="125"/>
      <c r="E30" s="147" t="s">
        <v>437</v>
      </c>
      <c r="F30" s="121"/>
    </row>
    <row r="31" spans="1:6" ht="31.5" x14ac:dyDescent="0.25">
      <c r="A31" s="129">
        <f t="shared" si="0"/>
        <v>22</v>
      </c>
      <c r="B31" s="140" t="s">
        <v>452</v>
      </c>
      <c r="C31" s="125"/>
      <c r="D31" s="125"/>
      <c r="E31" s="147" t="s">
        <v>437</v>
      </c>
      <c r="F31" s="121"/>
    </row>
    <row r="32" spans="1:6" ht="45" x14ac:dyDescent="0.25">
      <c r="A32" s="129">
        <f t="shared" si="0"/>
        <v>23</v>
      </c>
      <c r="B32" s="146" t="s">
        <v>527</v>
      </c>
      <c r="C32" s="125"/>
      <c r="D32" s="125"/>
      <c r="E32" s="147" t="s">
        <v>437</v>
      </c>
      <c r="F32" s="121"/>
    </row>
    <row r="33" spans="1:6" ht="27" customHeight="1" x14ac:dyDescent="0.25">
      <c r="A33" s="456" t="s">
        <v>465</v>
      </c>
      <c r="B33" s="457"/>
      <c r="C33" s="457"/>
      <c r="D33" s="457"/>
      <c r="E33" s="458"/>
      <c r="F33" s="121"/>
    </row>
    <row r="34" spans="1:6" ht="31.5" x14ac:dyDescent="0.25">
      <c r="A34" s="126">
        <v>1</v>
      </c>
      <c r="B34" s="127" t="s">
        <v>466</v>
      </c>
      <c r="C34" s="125"/>
      <c r="D34" s="125"/>
      <c r="E34" s="124" t="s">
        <v>437</v>
      </c>
      <c r="F34" s="121"/>
    </row>
    <row r="35" spans="1:6" ht="21.75" customHeight="1" x14ac:dyDescent="0.25">
      <c r="A35" s="456" t="s">
        <v>453</v>
      </c>
      <c r="B35" s="457"/>
      <c r="C35" s="457"/>
      <c r="D35" s="457"/>
      <c r="E35" s="458"/>
      <c r="F35" s="121"/>
    </row>
    <row r="36" spans="1:6" ht="31.5" x14ac:dyDescent="0.25">
      <c r="A36" s="126">
        <v>1</v>
      </c>
      <c r="B36" s="127" t="s">
        <v>467</v>
      </c>
      <c r="C36" s="125"/>
      <c r="D36" s="125"/>
      <c r="E36" s="124" t="s">
        <v>437</v>
      </c>
      <c r="F36" s="121"/>
    </row>
    <row r="37" spans="1:6" ht="27" customHeight="1" x14ac:dyDescent="0.25">
      <c r="A37" s="456" t="s">
        <v>454</v>
      </c>
      <c r="B37" s="457"/>
      <c r="C37" s="457"/>
      <c r="D37" s="457"/>
      <c r="E37" s="458"/>
      <c r="F37" s="121"/>
    </row>
    <row r="38" spans="1:6" ht="27" customHeight="1" x14ac:dyDescent="0.25">
      <c r="A38" s="129">
        <v>1</v>
      </c>
      <c r="B38" s="140" t="s">
        <v>525</v>
      </c>
      <c r="C38" s="125"/>
      <c r="D38" s="125"/>
      <c r="E38" s="147" t="s">
        <v>437</v>
      </c>
      <c r="F38" s="121"/>
    </row>
    <row r="39" spans="1:6" ht="31.5" x14ac:dyDescent="0.25">
      <c r="A39" s="129">
        <v>2</v>
      </c>
      <c r="B39" s="140" t="s">
        <v>526</v>
      </c>
      <c r="C39" s="125"/>
      <c r="D39" s="125"/>
      <c r="E39" s="147" t="s">
        <v>437</v>
      </c>
      <c r="F39" s="121"/>
    </row>
    <row r="41" spans="1:6" ht="11.25" thickBot="1" x14ac:dyDescent="0.3"/>
    <row r="42" spans="1:6" ht="15" customHeight="1" x14ac:dyDescent="0.25">
      <c r="B42" s="470" t="s">
        <v>122</v>
      </c>
      <c r="C42" s="471"/>
      <c r="D42" s="121"/>
      <c r="E42" s="121"/>
      <c r="F42" s="121"/>
    </row>
    <row r="43" spans="1:6" ht="12.75" customHeight="1" x14ac:dyDescent="0.25">
      <c r="B43" s="468" t="s">
        <v>123</v>
      </c>
      <c r="C43" s="469"/>
      <c r="D43" s="121"/>
      <c r="E43" s="121"/>
      <c r="F43" s="121"/>
    </row>
    <row r="44" spans="1:6" ht="12.75" customHeight="1" x14ac:dyDescent="0.25">
      <c r="B44" s="468" t="s">
        <v>124</v>
      </c>
      <c r="C44" s="469"/>
      <c r="D44" s="121"/>
      <c r="E44" s="121"/>
      <c r="F44" s="121"/>
    </row>
    <row r="45" spans="1:6" ht="12.75" customHeight="1" thickBot="1" x14ac:dyDescent="0.3">
      <c r="B45" s="466" t="s">
        <v>125</v>
      </c>
      <c r="C45" s="467"/>
      <c r="D45" s="121"/>
      <c r="E45" s="121"/>
      <c r="F45" s="121"/>
    </row>
  </sheetData>
  <sheetProtection formatColumns="0" formatRows="0" selectLockedCells="1"/>
  <mergeCells count="13">
    <mergeCell ref="B45:C45"/>
    <mergeCell ref="A37:E37"/>
    <mergeCell ref="B43:C43"/>
    <mergeCell ref="B44:C44"/>
    <mergeCell ref="B42:C42"/>
    <mergeCell ref="A1:E5"/>
    <mergeCell ref="C9:E9"/>
    <mergeCell ref="C7:E7"/>
    <mergeCell ref="A33:E33"/>
    <mergeCell ref="A35:E35"/>
    <mergeCell ref="A9:B9"/>
    <mergeCell ref="A7:B7"/>
    <mergeCell ref="A6:E6"/>
  </mergeCells>
  <pageMargins left="0.7" right="0.7" top="0.75" bottom="0.75" header="0.3" footer="0.3"/>
  <pageSetup paperSize="9" scale="57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showGridLines="0" zoomScaleNormal="100" workbookViewId="0">
      <selection sqref="A1:F2"/>
    </sheetView>
  </sheetViews>
  <sheetFormatPr baseColWidth="10" defaultColWidth="27.140625" defaultRowHeight="15" x14ac:dyDescent="0.25"/>
  <cols>
    <col min="1" max="1" width="27.140625" style="34"/>
    <col min="2" max="2" width="9.28515625" style="34" bestFit="1" customWidth="1"/>
    <col min="3" max="3" width="52.28515625" style="34" customWidth="1"/>
    <col min="4" max="4" width="8.42578125" style="144" customWidth="1"/>
    <col min="5" max="5" width="9.28515625" style="34" customWidth="1"/>
    <col min="6" max="6" width="48.42578125" style="34" customWidth="1"/>
    <col min="7" max="16384" width="27.140625" style="34"/>
  </cols>
  <sheetData>
    <row r="1" spans="1:6" x14ac:dyDescent="0.25">
      <c r="A1" s="195" t="s">
        <v>305</v>
      </c>
      <c r="B1" s="196"/>
      <c r="C1" s="196"/>
      <c r="D1" s="196"/>
      <c r="E1" s="196"/>
      <c r="F1" s="197"/>
    </row>
    <row r="2" spans="1:6" x14ac:dyDescent="0.25">
      <c r="A2" s="198"/>
      <c r="B2" s="199"/>
      <c r="C2" s="199"/>
      <c r="D2" s="199"/>
      <c r="E2" s="199"/>
      <c r="F2" s="200"/>
    </row>
    <row r="3" spans="1:6" x14ac:dyDescent="0.25">
      <c r="A3" s="136"/>
      <c r="B3" s="137"/>
      <c r="C3" s="137"/>
      <c r="D3" s="142"/>
      <c r="E3" s="137"/>
      <c r="F3" s="138"/>
    </row>
    <row r="4" spans="1:6" x14ac:dyDescent="0.25">
      <c r="A4" s="473" t="s">
        <v>306</v>
      </c>
      <c r="B4" s="473"/>
      <c r="C4" s="473"/>
      <c r="D4" s="473"/>
      <c r="E4" s="473"/>
      <c r="F4" s="473"/>
    </row>
    <row r="5" spans="1:6" x14ac:dyDescent="0.25">
      <c r="A5" s="474" t="s">
        <v>351</v>
      </c>
      <c r="B5" s="474"/>
      <c r="C5" s="474"/>
      <c r="D5" s="474"/>
      <c r="E5" s="475" t="s">
        <v>61</v>
      </c>
      <c r="F5" s="475"/>
    </row>
    <row r="6" spans="1:6" x14ac:dyDescent="0.25">
      <c r="A6" s="183" t="s">
        <v>0</v>
      </c>
      <c r="B6" s="184" t="s">
        <v>451</v>
      </c>
      <c r="C6" s="184" t="s">
        <v>474</v>
      </c>
      <c r="D6" s="185" t="s">
        <v>3</v>
      </c>
      <c r="E6" s="476" t="s">
        <v>517</v>
      </c>
      <c r="F6" s="477"/>
    </row>
    <row r="7" spans="1:6" ht="27" customHeight="1" x14ac:dyDescent="0.25">
      <c r="A7" s="186" t="s">
        <v>459</v>
      </c>
      <c r="B7" s="472" t="s">
        <v>464</v>
      </c>
      <c r="C7" s="472"/>
      <c r="D7" s="131">
        <v>2</v>
      </c>
      <c r="E7" s="191" t="s">
        <v>520</v>
      </c>
      <c r="F7" s="187" t="s">
        <v>521</v>
      </c>
    </row>
    <row r="8" spans="1:6" ht="52.5" x14ac:dyDescent="0.25">
      <c r="A8" s="178">
        <v>1.1000000000000001</v>
      </c>
      <c r="B8" s="165" t="s">
        <v>501</v>
      </c>
      <c r="C8" s="180" t="s">
        <v>475</v>
      </c>
      <c r="D8" s="143">
        <v>1</v>
      </c>
      <c r="E8" s="19"/>
      <c r="F8" s="19"/>
    </row>
    <row r="9" spans="1:6" ht="52.5" x14ac:dyDescent="0.25">
      <c r="A9" s="178">
        <v>1.2</v>
      </c>
      <c r="B9" s="165" t="s">
        <v>502</v>
      </c>
      <c r="C9" s="180" t="s">
        <v>476</v>
      </c>
      <c r="D9" s="143">
        <v>1</v>
      </c>
      <c r="E9" s="19"/>
      <c r="F9" s="19"/>
    </row>
    <row r="10" spans="1:6" ht="33.75" x14ac:dyDescent="0.25">
      <c r="A10" s="186" t="s">
        <v>460</v>
      </c>
      <c r="B10" s="472" t="s">
        <v>477</v>
      </c>
      <c r="C10" s="472"/>
      <c r="D10" s="131">
        <v>3</v>
      </c>
      <c r="E10" s="191" t="s">
        <v>520</v>
      </c>
      <c r="F10" s="187" t="s">
        <v>521</v>
      </c>
    </row>
    <row r="11" spans="1:6" ht="52.5" x14ac:dyDescent="0.25">
      <c r="A11" s="178">
        <v>2.1</v>
      </c>
      <c r="B11" s="165" t="s">
        <v>503</v>
      </c>
      <c r="C11" s="180" t="s">
        <v>530</v>
      </c>
      <c r="D11" s="143">
        <v>1</v>
      </c>
      <c r="E11" s="19"/>
      <c r="F11" s="19"/>
    </row>
    <row r="12" spans="1:6" ht="52.5" x14ac:dyDescent="0.25">
      <c r="A12" s="178">
        <v>2.2000000000000002</v>
      </c>
      <c r="B12" s="165" t="s">
        <v>504</v>
      </c>
      <c r="C12" s="180" t="s">
        <v>531</v>
      </c>
      <c r="D12" s="143">
        <v>1</v>
      </c>
      <c r="E12" s="19"/>
      <c r="F12" s="19"/>
    </row>
    <row r="13" spans="1:6" ht="52.5" x14ac:dyDescent="0.25">
      <c r="A13" s="178">
        <v>2.2999999999999998</v>
      </c>
      <c r="B13" s="165" t="s">
        <v>505</v>
      </c>
      <c r="C13" s="180" t="s">
        <v>532</v>
      </c>
      <c r="D13" s="143">
        <v>1</v>
      </c>
      <c r="E13" s="19"/>
      <c r="F13" s="19"/>
    </row>
    <row r="14" spans="1:6" ht="33.75" x14ac:dyDescent="0.25">
      <c r="A14" s="186" t="s">
        <v>461</v>
      </c>
      <c r="B14" s="472" t="s">
        <v>478</v>
      </c>
      <c r="C14" s="472"/>
      <c r="D14" s="131">
        <v>3</v>
      </c>
      <c r="E14" s="191" t="s">
        <v>520</v>
      </c>
      <c r="F14" s="187" t="s">
        <v>521</v>
      </c>
    </row>
    <row r="15" spans="1:6" ht="52.5" x14ac:dyDescent="0.25">
      <c r="A15" s="178">
        <v>3.1</v>
      </c>
      <c r="B15" s="165" t="s">
        <v>506</v>
      </c>
      <c r="C15" s="180" t="s">
        <v>533</v>
      </c>
      <c r="D15" s="143">
        <v>1</v>
      </c>
      <c r="E15" s="19"/>
      <c r="F15" s="19"/>
    </row>
    <row r="16" spans="1:6" ht="52.5" x14ac:dyDescent="0.25">
      <c r="A16" s="178">
        <v>3.2</v>
      </c>
      <c r="B16" s="165" t="s">
        <v>507</v>
      </c>
      <c r="C16" s="180" t="s">
        <v>534</v>
      </c>
      <c r="D16" s="143">
        <v>1</v>
      </c>
      <c r="E16" s="19"/>
      <c r="F16" s="19"/>
    </row>
    <row r="17" spans="1:6" ht="52.5" x14ac:dyDescent="0.25">
      <c r="A17" s="178">
        <v>3.3</v>
      </c>
      <c r="B17" s="165" t="s">
        <v>508</v>
      </c>
      <c r="C17" s="180" t="s">
        <v>535</v>
      </c>
      <c r="D17" s="143">
        <v>1</v>
      </c>
      <c r="E17" s="19"/>
      <c r="F17" s="19"/>
    </row>
    <row r="18" spans="1:6" x14ac:dyDescent="0.25">
      <c r="A18" s="188"/>
      <c r="B18" s="31"/>
      <c r="C18" s="31"/>
      <c r="D18" s="189"/>
      <c r="E18" s="190"/>
      <c r="F18" s="190"/>
    </row>
    <row r="19" spans="1:6" x14ac:dyDescent="0.25">
      <c r="A19" s="478" t="s">
        <v>122</v>
      </c>
      <c r="B19" s="478"/>
      <c r="C19" s="246"/>
      <c r="D19" s="246"/>
      <c r="E19" s="246"/>
      <c r="F19" s="246"/>
    </row>
    <row r="20" spans="1:6" x14ac:dyDescent="0.25">
      <c r="A20" s="478" t="s">
        <v>123</v>
      </c>
      <c r="B20" s="478"/>
      <c r="C20" s="246"/>
      <c r="D20" s="246"/>
      <c r="E20" s="246"/>
      <c r="F20" s="246"/>
    </row>
    <row r="21" spans="1:6" x14ac:dyDescent="0.25">
      <c r="A21" s="478" t="s">
        <v>124</v>
      </c>
      <c r="B21" s="478"/>
      <c r="C21" s="246"/>
      <c r="D21" s="246"/>
      <c r="E21" s="246"/>
      <c r="F21" s="246"/>
    </row>
    <row r="22" spans="1:6" x14ac:dyDescent="0.25">
      <c r="A22" s="478" t="s">
        <v>429</v>
      </c>
      <c r="B22" s="478"/>
      <c r="C22" s="246"/>
      <c r="D22" s="246"/>
      <c r="E22" s="246"/>
      <c r="F22" s="246"/>
    </row>
  </sheetData>
  <mergeCells count="16">
    <mergeCell ref="A22:B22"/>
    <mergeCell ref="C22:F22"/>
    <mergeCell ref="A21:B21"/>
    <mergeCell ref="C21:F21"/>
    <mergeCell ref="A19:B19"/>
    <mergeCell ref="C19:F19"/>
    <mergeCell ref="A20:B20"/>
    <mergeCell ref="C20:F20"/>
    <mergeCell ref="B14:C14"/>
    <mergeCell ref="B10:C10"/>
    <mergeCell ref="A1:F2"/>
    <mergeCell ref="A4:F4"/>
    <mergeCell ref="A5:D5"/>
    <mergeCell ref="E5:F5"/>
    <mergeCell ref="B7:C7"/>
    <mergeCell ref="E6:F6"/>
  </mergeCells>
  <pageMargins left="0.25" right="0.25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view="pageBreakPreview" zoomScaleNormal="100" zoomScaleSheetLayoutView="100" workbookViewId="0">
      <selection activeCell="D14" sqref="D14"/>
    </sheetView>
  </sheetViews>
  <sheetFormatPr baseColWidth="10" defaultRowHeight="12.75" x14ac:dyDescent="0.25"/>
  <cols>
    <col min="1" max="1" width="10.5703125" style="7" customWidth="1"/>
    <col min="2" max="2" width="40.7109375" style="1" customWidth="1"/>
    <col min="3" max="3" width="28.140625" style="1" customWidth="1"/>
    <col min="4" max="4" width="21.42578125" style="1" customWidth="1"/>
    <col min="5" max="5" width="13.7109375" style="1" customWidth="1"/>
    <col min="6" max="6" width="16.42578125" style="6" customWidth="1"/>
    <col min="7" max="7" width="16.42578125" style="6" bestFit="1" customWidth="1"/>
    <col min="8" max="8" width="24.7109375" style="109" customWidth="1"/>
    <col min="9" max="9" width="11.85546875" style="109" bestFit="1" customWidth="1"/>
    <col min="10" max="10" width="18.42578125" style="109" customWidth="1"/>
    <col min="11" max="11" width="21" style="6" bestFit="1" customWidth="1"/>
    <col min="12" max="16384" width="11.42578125" style="6"/>
  </cols>
  <sheetData>
    <row r="1" spans="1:10" s="95" customFormat="1" ht="15" customHeight="1" x14ac:dyDescent="0.2">
      <c r="A1" s="195" t="s">
        <v>343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10" s="95" customFormat="1" ht="12" customHeight="1" x14ac:dyDescent="0.2">
      <c r="A2" s="198"/>
      <c r="B2" s="199"/>
      <c r="C2" s="199"/>
      <c r="D2" s="199"/>
      <c r="E2" s="199"/>
      <c r="F2" s="199"/>
      <c r="G2" s="199"/>
      <c r="H2" s="199"/>
      <c r="I2" s="199"/>
      <c r="J2" s="200"/>
    </row>
    <row r="3" spans="1:10" s="95" customFormat="1" ht="12" customHeight="1" x14ac:dyDescent="0.2">
      <c r="A3" s="198"/>
      <c r="B3" s="199"/>
      <c r="C3" s="199"/>
      <c r="D3" s="199"/>
      <c r="E3" s="199"/>
      <c r="F3" s="199"/>
      <c r="G3" s="199"/>
      <c r="H3" s="199"/>
      <c r="I3" s="199"/>
      <c r="J3" s="200"/>
    </row>
    <row r="4" spans="1:10" s="95" customFormat="1" ht="12" customHeight="1" x14ac:dyDescent="0.2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s="95" customFormat="1" ht="14.25" customHeight="1" thickBot="1" x14ac:dyDescent="0.25">
      <c r="A5" s="201"/>
      <c r="B5" s="202"/>
      <c r="C5" s="202"/>
      <c r="D5" s="202"/>
      <c r="E5" s="202"/>
      <c r="F5" s="202"/>
      <c r="G5" s="202"/>
      <c r="H5" s="202"/>
      <c r="I5" s="202"/>
      <c r="J5" s="203"/>
    </row>
    <row r="6" spans="1:10" ht="15" x14ac:dyDescent="0.25">
      <c r="A6" s="488" t="s">
        <v>108</v>
      </c>
      <c r="B6" s="489"/>
      <c r="C6" s="489"/>
      <c r="D6" s="489"/>
      <c r="E6" s="489"/>
      <c r="F6" s="489"/>
      <c r="G6" s="489"/>
      <c r="H6" s="489"/>
      <c r="I6" s="489"/>
      <c r="J6" s="490"/>
    </row>
    <row r="7" spans="1:10" ht="25.5" x14ac:dyDescent="0.25">
      <c r="A7" s="491" t="s">
        <v>0</v>
      </c>
      <c r="B7" s="493" t="s">
        <v>109</v>
      </c>
      <c r="C7" s="493" t="s">
        <v>110</v>
      </c>
      <c r="D7" s="100" t="s">
        <v>111</v>
      </c>
      <c r="E7" s="493" t="s">
        <v>112</v>
      </c>
      <c r="F7" s="100" t="s">
        <v>113</v>
      </c>
      <c r="G7" s="100" t="s">
        <v>114</v>
      </c>
      <c r="H7" s="493" t="s">
        <v>115</v>
      </c>
      <c r="I7" s="100" t="s">
        <v>116</v>
      </c>
      <c r="J7" s="101" t="s">
        <v>117</v>
      </c>
    </row>
    <row r="8" spans="1:10" ht="15.75" customHeight="1" x14ac:dyDescent="0.25">
      <c r="A8" s="492"/>
      <c r="B8" s="494"/>
      <c r="C8" s="494"/>
      <c r="D8" s="93" t="s">
        <v>118</v>
      </c>
      <c r="E8" s="494"/>
      <c r="F8" s="100" t="s">
        <v>119</v>
      </c>
      <c r="G8" s="100" t="s">
        <v>119</v>
      </c>
      <c r="H8" s="494"/>
      <c r="I8" s="102">
        <v>828116</v>
      </c>
      <c r="J8" s="101" t="s">
        <v>120</v>
      </c>
    </row>
    <row r="9" spans="1:10" x14ac:dyDescent="0.25">
      <c r="A9" s="103">
        <v>1</v>
      </c>
      <c r="B9" s="61" t="s">
        <v>59</v>
      </c>
      <c r="C9" s="62" t="s">
        <v>59</v>
      </c>
      <c r="D9" s="62" t="s">
        <v>59</v>
      </c>
      <c r="E9" s="62" t="s">
        <v>59</v>
      </c>
      <c r="F9" s="63" t="s">
        <v>59</v>
      </c>
      <c r="G9" s="63" t="s">
        <v>59</v>
      </c>
      <c r="H9" s="64">
        <v>0</v>
      </c>
      <c r="I9" s="110">
        <f>+H9/$I$8</f>
        <v>0</v>
      </c>
      <c r="J9" s="8" t="s">
        <v>59</v>
      </c>
    </row>
    <row r="10" spans="1:10" x14ac:dyDescent="0.25">
      <c r="A10" s="103">
        <v>2</v>
      </c>
      <c r="B10" s="61"/>
      <c r="C10" s="62"/>
      <c r="D10" s="62"/>
      <c r="E10" s="62"/>
      <c r="F10" s="63"/>
      <c r="G10" s="63"/>
      <c r="H10" s="64">
        <v>0</v>
      </c>
      <c r="I10" s="110">
        <f t="shared" ref="I10:I30" si="0">+H10/$I$8</f>
        <v>0</v>
      </c>
      <c r="J10" s="8"/>
    </row>
    <row r="11" spans="1:10" x14ac:dyDescent="0.25">
      <c r="A11" s="103">
        <v>3</v>
      </c>
      <c r="B11" s="61" t="s">
        <v>59</v>
      </c>
      <c r="C11" s="62"/>
      <c r="D11" s="62"/>
      <c r="E11" s="62"/>
      <c r="F11" s="63"/>
      <c r="G11" s="63"/>
      <c r="H11" s="64">
        <v>0</v>
      </c>
      <c r="I11" s="110">
        <f t="shared" si="0"/>
        <v>0</v>
      </c>
      <c r="J11" s="8"/>
    </row>
    <row r="12" spans="1:10" x14ac:dyDescent="0.25">
      <c r="A12" s="103">
        <v>4</v>
      </c>
      <c r="B12" s="61"/>
      <c r="C12" s="62"/>
      <c r="D12" s="62"/>
      <c r="E12" s="62"/>
      <c r="F12" s="63"/>
      <c r="G12" s="63"/>
      <c r="H12" s="64">
        <v>0</v>
      </c>
      <c r="I12" s="110">
        <f t="shared" si="0"/>
        <v>0</v>
      </c>
      <c r="J12" s="8"/>
    </row>
    <row r="13" spans="1:10" x14ac:dyDescent="0.25">
      <c r="A13" s="103">
        <v>5</v>
      </c>
      <c r="B13" s="61"/>
      <c r="C13" s="62"/>
      <c r="D13" s="62"/>
      <c r="E13" s="62"/>
      <c r="F13" s="63"/>
      <c r="G13" s="63"/>
      <c r="H13" s="64">
        <v>0</v>
      </c>
      <c r="I13" s="110">
        <f t="shared" si="0"/>
        <v>0</v>
      </c>
      <c r="J13" s="8"/>
    </row>
    <row r="14" spans="1:10" x14ac:dyDescent="0.25">
      <c r="A14" s="103">
        <v>6</v>
      </c>
      <c r="B14" s="61"/>
      <c r="C14" s="62"/>
      <c r="D14" s="62"/>
      <c r="E14" s="62"/>
      <c r="F14" s="63"/>
      <c r="G14" s="63"/>
      <c r="H14" s="64">
        <v>0</v>
      </c>
      <c r="I14" s="110">
        <f t="shared" si="0"/>
        <v>0</v>
      </c>
      <c r="J14" s="8"/>
    </row>
    <row r="15" spans="1:10" x14ac:dyDescent="0.25">
      <c r="A15" s="103">
        <v>7</v>
      </c>
      <c r="B15" s="61"/>
      <c r="C15" s="62"/>
      <c r="D15" s="62"/>
      <c r="E15" s="62"/>
      <c r="F15" s="63"/>
      <c r="G15" s="63"/>
      <c r="H15" s="64">
        <v>0</v>
      </c>
      <c r="I15" s="110">
        <f t="shared" si="0"/>
        <v>0</v>
      </c>
      <c r="J15" s="8"/>
    </row>
    <row r="16" spans="1:10" x14ac:dyDescent="0.25">
      <c r="A16" s="103">
        <v>8</v>
      </c>
      <c r="B16" s="61"/>
      <c r="C16" s="62"/>
      <c r="D16" s="62"/>
      <c r="E16" s="62"/>
      <c r="F16" s="63"/>
      <c r="G16" s="63"/>
      <c r="H16" s="64">
        <v>0</v>
      </c>
      <c r="I16" s="110">
        <f t="shared" si="0"/>
        <v>0</v>
      </c>
      <c r="J16" s="8"/>
    </row>
    <row r="17" spans="1:10" x14ac:dyDescent="0.25">
      <c r="A17" s="103">
        <v>9</v>
      </c>
      <c r="B17" s="61"/>
      <c r="C17" s="62"/>
      <c r="D17" s="62"/>
      <c r="E17" s="62"/>
      <c r="F17" s="63"/>
      <c r="G17" s="63"/>
      <c r="H17" s="64">
        <v>0</v>
      </c>
      <c r="I17" s="110">
        <f t="shared" si="0"/>
        <v>0</v>
      </c>
      <c r="J17" s="8"/>
    </row>
    <row r="18" spans="1:10" x14ac:dyDescent="0.25">
      <c r="A18" s="103">
        <v>10</v>
      </c>
      <c r="B18" s="61"/>
      <c r="C18" s="62"/>
      <c r="D18" s="62"/>
      <c r="E18" s="62"/>
      <c r="F18" s="63"/>
      <c r="G18" s="63"/>
      <c r="H18" s="64">
        <v>0</v>
      </c>
      <c r="I18" s="110">
        <f t="shared" si="0"/>
        <v>0</v>
      </c>
      <c r="J18" s="8"/>
    </row>
    <row r="19" spans="1:10" x14ac:dyDescent="0.25">
      <c r="A19" s="103">
        <v>11</v>
      </c>
      <c r="B19" s="61"/>
      <c r="C19" s="62"/>
      <c r="D19" s="62"/>
      <c r="E19" s="62"/>
      <c r="F19" s="63"/>
      <c r="G19" s="63"/>
      <c r="H19" s="64">
        <v>0</v>
      </c>
      <c r="I19" s="110">
        <f t="shared" si="0"/>
        <v>0</v>
      </c>
      <c r="J19" s="8"/>
    </row>
    <row r="20" spans="1:10" x14ac:dyDescent="0.25">
      <c r="A20" s="103">
        <v>12</v>
      </c>
      <c r="B20" s="61"/>
      <c r="C20" s="62"/>
      <c r="D20" s="62"/>
      <c r="E20" s="62"/>
      <c r="F20" s="63"/>
      <c r="G20" s="63"/>
      <c r="H20" s="64">
        <v>0</v>
      </c>
      <c r="I20" s="110">
        <f t="shared" si="0"/>
        <v>0</v>
      </c>
      <c r="J20" s="8"/>
    </row>
    <row r="21" spans="1:10" x14ac:dyDescent="0.25">
      <c r="A21" s="103">
        <v>13</v>
      </c>
      <c r="B21" s="61"/>
      <c r="C21" s="62"/>
      <c r="D21" s="62"/>
      <c r="E21" s="62"/>
      <c r="F21" s="63"/>
      <c r="G21" s="63"/>
      <c r="H21" s="64">
        <v>0</v>
      </c>
      <c r="I21" s="110">
        <f t="shared" si="0"/>
        <v>0</v>
      </c>
      <c r="J21" s="8"/>
    </row>
    <row r="22" spans="1:10" x14ac:dyDescent="0.25">
      <c r="A22" s="103">
        <v>14</v>
      </c>
      <c r="B22" s="61"/>
      <c r="C22" s="62"/>
      <c r="D22" s="62"/>
      <c r="E22" s="62"/>
      <c r="F22" s="63"/>
      <c r="G22" s="63"/>
      <c r="H22" s="64">
        <v>0</v>
      </c>
      <c r="I22" s="110">
        <f t="shared" si="0"/>
        <v>0</v>
      </c>
      <c r="J22" s="8"/>
    </row>
    <row r="23" spans="1:10" x14ac:dyDescent="0.25">
      <c r="A23" s="103">
        <v>15</v>
      </c>
      <c r="B23" s="61"/>
      <c r="C23" s="62"/>
      <c r="D23" s="62"/>
      <c r="E23" s="62"/>
      <c r="F23" s="63"/>
      <c r="G23" s="63"/>
      <c r="H23" s="64">
        <v>0</v>
      </c>
      <c r="I23" s="110">
        <f t="shared" si="0"/>
        <v>0</v>
      </c>
      <c r="J23" s="8"/>
    </row>
    <row r="24" spans="1:10" x14ac:dyDescent="0.25">
      <c r="A24" s="103">
        <v>16</v>
      </c>
      <c r="B24" s="61"/>
      <c r="C24" s="62"/>
      <c r="D24" s="62"/>
      <c r="E24" s="62"/>
      <c r="F24" s="63"/>
      <c r="G24" s="63"/>
      <c r="H24" s="64">
        <v>0</v>
      </c>
      <c r="I24" s="110">
        <f t="shared" si="0"/>
        <v>0</v>
      </c>
      <c r="J24" s="8"/>
    </row>
    <row r="25" spans="1:10" x14ac:dyDescent="0.25">
      <c r="A25" s="103">
        <v>17</v>
      </c>
      <c r="B25" s="61"/>
      <c r="C25" s="62"/>
      <c r="D25" s="62"/>
      <c r="E25" s="62"/>
      <c r="F25" s="63"/>
      <c r="G25" s="63"/>
      <c r="H25" s="64">
        <v>0</v>
      </c>
      <c r="I25" s="110">
        <f t="shared" si="0"/>
        <v>0</v>
      </c>
      <c r="J25" s="8"/>
    </row>
    <row r="26" spans="1:10" x14ac:dyDescent="0.25">
      <c r="A26" s="103">
        <v>18</v>
      </c>
      <c r="B26" s="61"/>
      <c r="C26" s="62"/>
      <c r="D26" s="62"/>
      <c r="E26" s="62"/>
      <c r="F26" s="63"/>
      <c r="G26" s="63"/>
      <c r="H26" s="64">
        <v>0</v>
      </c>
      <c r="I26" s="110">
        <f t="shared" si="0"/>
        <v>0</v>
      </c>
      <c r="J26" s="8"/>
    </row>
    <row r="27" spans="1:10" x14ac:dyDescent="0.25">
      <c r="A27" s="103">
        <v>19</v>
      </c>
      <c r="B27" s="61"/>
      <c r="C27" s="62"/>
      <c r="D27" s="62"/>
      <c r="E27" s="62"/>
      <c r="F27" s="63"/>
      <c r="G27" s="63"/>
      <c r="H27" s="64">
        <v>0</v>
      </c>
      <c r="I27" s="110">
        <f t="shared" si="0"/>
        <v>0</v>
      </c>
      <c r="J27" s="8"/>
    </row>
    <row r="28" spans="1:10" x14ac:dyDescent="0.25">
      <c r="A28" s="103">
        <v>20</v>
      </c>
      <c r="B28" s="61"/>
      <c r="C28" s="62"/>
      <c r="D28" s="62"/>
      <c r="E28" s="62"/>
      <c r="F28" s="63"/>
      <c r="G28" s="63"/>
      <c r="H28" s="64">
        <v>0</v>
      </c>
      <c r="I28" s="110">
        <f t="shared" si="0"/>
        <v>0</v>
      </c>
      <c r="J28" s="8"/>
    </row>
    <row r="29" spans="1:10" x14ac:dyDescent="0.25">
      <c r="A29" s="103">
        <v>21</v>
      </c>
      <c r="B29" s="61"/>
      <c r="C29" s="62"/>
      <c r="D29" s="62"/>
      <c r="E29" s="62"/>
      <c r="F29" s="63"/>
      <c r="G29" s="63"/>
      <c r="H29" s="64">
        <v>0</v>
      </c>
      <c r="I29" s="110">
        <f t="shared" si="0"/>
        <v>0</v>
      </c>
      <c r="J29" s="8"/>
    </row>
    <row r="30" spans="1:10" ht="13.5" thickBot="1" x14ac:dyDescent="0.3">
      <c r="A30" s="104">
        <v>22</v>
      </c>
      <c r="B30" s="65"/>
      <c r="C30" s="66"/>
      <c r="D30" s="66"/>
      <c r="E30" s="66"/>
      <c r="F30" s="67"/>
      <c r="G30" s="67"/>
      <c r="H30" s="68">
        <v>0</v>
      </c>
      <c r="I30" s="111">
        <f t="shared" si="0"/>
        <v>0</v>
      </c>
      <c r="J30" s="9"/>
    </row>
    <row r="31" spans="1:10" ht="14.25" thickTop="1" thickBot="1" x14ac:dyDescent="0.3">
      <c r="A31" s="495" t="s">
        <v>121</v>
      </c>
      <c r="B31" s="496"/>
      <c r="C31" s="496"/>
      <c r="D31" s="105"/>
      <c r="E31" s="105"/>
      <c r="F31" s="105"/>
      <c r="G31" s="105"/>
      <c r="H31" s="106">
        <f>SUM(H9:H30)</f>
        <v>0</v>
      </c>
      <c r="I31" s="107">
        <f>SUM(I9:I30)</f>
        <v>0</v>
      </c>
      <c r="J31" s="108"/>
    </row>
    <row r="32" spans="1:10" ht="13.5" thickBot="1" x14ac:dyDescent="0.3"/>
    <row r="33" spans="2:10" ht="15" customHeight="1" x14ac:dyDescent="0.25">
      <c r="B33" s="97" t="s">
        <v>122</v>
      </c>
      <c r="C33" s="479"/>
      <c r="D33" s="480"/>
      <c r="E33" s="480"/>
      <c r="F33" s="480"/>
      <c r="G33" s="480"/>
      <c r="H33" s="481"/>
      <c r="I33" s="6"/>
      <c r="J33" s="6"/>
    </row>
    <row r="34" spans="2:10" x14ac:dyDescent="0.25">
      <c r="B34" s="98" t="s">
        <v>123</v>
      </c>
      <c r="C34" s="482"/>
      <c r="D34" s="483"/>
      <c r="E34" s="483"/>
      <c r="F34" s="483"/>
      <c r="G34" s="483"/>
      <c r="H34" s="484"/>
      <c r="I34" s="6"/>
      <c r="J34" s="6"/>
    </row>
    <row r="35" spans="2:10" x14ac:dyDescent="0.25">
      <c r="B35" s="98" t="s">
        <v>124</v>
      </c>
      <c r="C35" s="482"/>
      <c r="D35" s="483"/>
      <c r="E35" s="483"/>
      <c r="F35" s="483"/>
      <c r="G35" s="483"/>
      <c r="H35" s="484"/>
      <c r="I35" s="6"/>
      <c r="J35" s="6"/>
    </row>
    <row r="36" spans="2:10" ht="15.75" customHeight="1" thickBot="1" x14ac:dyDescent="0.3">
      <c r="B36" s="99" t="s">
        <v>125</v>
      </c>
      <c r="C36" s="485"/>
      <c r="D36" s="486"/>
      <c r="E36" s="486"/>
      <c r="F36" s="486"/>
      <c r="G36" s="486"/>
      <c r="H36" s="487"/>
      <c r="I36" s="6"/>
      <c r="J36" s="6"/>
    </row>
  </sheetData>
  <sheetProtection algorithmName="SHA-512" hashValue="TES99BuiL6n2YUM5Trdkayoy5lDDJZuI9egZljugQtYtmvU7fIiyBBD653KxYDzGpuSQXfWSslHm4SYBKsbJmA==" saltValue="546JOW4EPu9e2P+vdY09/A==" spinCount="100000" sheet="1" objects="1" scenarios="1" formatColumns="0" formatRows="0" selectLockedCells="1"/>
  <customSheetViews>
    <customSheetView guid="{77337186-7B91-4AA7-8A9B-A289906DCABD}" showPageBreaks="1" printArea="1" view="pageBreakPreview">
      <selection activeCell="J39" sqref="J39"/>
      <pageMargins left="0.7" right="0.7" top="0.75" bottom="0.75" header="0.3" footer="0.3"/>
      <pageSetup scale="44" orientation="portrait" verticalDpi="0" r:id="rId1"/>
    </customSheetView>
    <customSheetView guid="{B344FB07-4E4E-4356-8360-9C856BDF4D28}" topLeftCell="C1">
      <selection activeCell="A6" sqref="A6:I7"/>
      <pageMargins left="0.7" right="0.7" top="0.75" bottom="0.75" header="0.3" footer="0.3"/>
    </customSheetView>
  </customSheetViews>
  <mergeCells count="12">
    <mergeCell ref="C33:H33"/>
    <mergeCell ref="C34:H34"/>
    <mergeCell ref="C35:H35"/>
    <mergeCell ref="C36:H36"/>
    <mergeCell ref="A1:J5"/>
    <mergeCell ref="A6:J6"/>
    <mergeCell ref="A7:A8"/>
    <mergeCell ref="B7:B8"/>
    <mergeCell ref="C7:C8"/>
    <mergeCell ref="E7:E8"/>
    <mergeCell ref="H7:H8"/>
    <mergeCell ref="A31:C31"/>
  </mergeCells>
  <pageMargins left="0.7" right="0.7" top="0.75" bottom="0.75" header="0.3" footer="0.3"/>
  <pageSetup scale="44" orientation="portrait" verticalDpi="1200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view="pageBreakPreview" zoomScaleNormal="100" zoomScaleSheetLayoutView="100" workbookViewId="0">
      <selection sqref="A1:J5"/>
    </sheetView>
  </sheetViews>
  <sheetFormatPr baseColWidth="10" defaultRowHeight="12.75" x14ac:dyDescent="0.2"/>
  <cols>
    <col min="1" max="1" width="6.140625" style="16" customWidth="1"/>
    <col min="2" max="2" width="29.140625" style="11" customWidth="1"/>
    <col min="3" max="3" width="21" style="11" customWidth="1"/>
    <col min="4" max="4" width="17.7109375" style="11" customWidth="1"/>
    <col min="5" max="5" width="23.42578125" style="11" customWidth="1"/>
    <col min="6" max="6" width="24.140625" style="15" bestFit="1" customWidth="1"/>
    <col min="7" max="7" width="14.42578125" style="15" customWidth="1"/>
    <col min="8" max="8" width="29.5703125" style="15" bestFit="1" customWidth="1"/>
    <col min="9" max="9" width="9.28515625" style="11" bestFit="1" customWidth="1"/>
    <col min="10" max="10" width="13.85546875" style="11" customWidth="1"/>
    <col min="11" max="11" width="18.42578125" style="11" customWidth="1"/>
    <col min="12" max="12" width="14.5703125" style="10" bestFit="1" customWidth="1"/>
    <col min="13" max="13" width="12.5703125" style="11" bestFit="1" customWidth="1"/>
    <col min="14" max="16384" width="11.42578125" style="11"/>
  </cols>
  <sheetData>
    <row r="1" spans="1:12" s="95" customFormat="1" ht="15" customHeight="1" x14ac:dyDescent="0.2">
      <c r="A1" s="195" t="s">
        <v>344</v>
      </c>
      <c r="B1" s="196"/>
      <c r="C1" s="196"/>
      <c r="D1" s="196"/>
      <c r="E1" s="196"/>
      <c r="F1" s="196"/>
      <c r="G1" s="196"/>
      <c r="H1" s="196"/>
      <c r="I1" s="196"/>
      <c r="J1" s="196"/>
      <c r="K1" s="91"/>
    </row>
    <row r="2" spans="1:12" s="95" customFormat="1" ht="12" customHeight="1" x14ac:dyDescent="0.2">
      <c r="A2" s="198"/>
      <c r="B2" s="199"/>
      <c r="C2" s="199"/>
      <c r="D2" s="199"/>
      <c r="E2" s="199"/>
      <c r="F2" s="199"/>
      <c r="G2" s="199"/>
      <c r="H2" s="199"/>
      <c r="I2" s="199"/>
      <c r="J2" s="199"/>
      <c r="K2" s="92"/>
    </row>
    <row r="3" spans="1:12" s="95" customFormat="1" ht="12" customHeight="1" x14ac:dyDescent="0.2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92"/>
    </row>
    <row r="4" spans="1:12" s="95" customFormat="1" ht="12" customHeight="1" x14ac:dyDescent="0.2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92"/>
    </row>
    <row r="5" spans="1:12" s="95" customFormat="1" ht="14.25" customHeight="1" x14ac:dyDescent="0.2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92"/>
    </row>
    <row r="6" spans="1:12" ht="15" customHeight="1" x14ac:dyDescent="0.2">
      <c r="A6" s="514" t="s">
        <v>202</v>
      </c>
      <c r="B6" s="515"/>
      <c r="C6" s="515"/>
      <c r="D6" s="515"/>
      <c r="E6" s="515"/>
      <c r="F6" s="515"/>
      <c r="G6" s="515"/>
      <c r="H6" s="515"/>
      <c r="I6" s="515"/>
      <c r="J6" s="515"/>
      <c r="K6" s="516"/>
    </row>
    <row r="7" spans="1:12" ht="13.5" customHeight="1" x14ac:dyDescent="0.2">
      <c r="A7" s="504" t="s">
        <v>126</v>
      </c>
      <c r="B7" s="505"/>
      <c r="C7" s="508" t="s">
        <v>131</v>
      </c>
      <c r="D7" s="509"/>
      <c r="E7" s="509"/>
      <c r="F7" s="509"/>
      <c r="G7" s="509"/>
      <c r="H7" s="509"/>
      <c r="I7" s="509"/>
      <c r="J7" s="510"/>
      <c r="K7" s="96"/>
    </row>
    <row r="8" spans="1:12" ht="12.75" customHeight="1" x14ac:dyDescent="0.2">
      <c r="A8" s="506"/>
      <c r="B8" s="507"/>
      <c r="C8" s="511" t="s">
        <v>127</v>
      </c>
      <c r="D8" s="511" t="s">
        <v>389</v>
      </c>
      <c r="E8" s="511" t="s">
        <v>390</v>
      </c>
      <c r="F8" s="511" t="s">
        <v>128</v>
      </c>
      <c r="G8" s="511" t="s">
        <v>129</v>
      </c>
      <c r="H8" s="511" t="s">
        <v>391</v>
      </c>
      <c r="I8" s="511" t="s">
        <v>87</v>
      </c>
      <c r="J8" s="493" t="s">
        <v>347</v>
      </c>
      <c r="K8" s="493" t="s">
        <v>130</v>
      </c>
    </row>
    <row r="9" spans="1:12" ht="12.75" customHeight="1" x14ac:dyDescent="0.2">
      <c r="A9" s="517" t="s">
        <v>105</v>
      </c>
      <c r="B9" s="518"/>
      <c r="C9" s="512"/>
      <c r="D9" s="512"/>
      <c r="E9" s="512"/>
      <c r="F9" s="512"/>
      <c r="G9" s="512"/>
      <c r="H9" s="512"/>
      <c r="I9" s="512"/>
      <c r="J9" s="497"/>
      <c r="K9" s="497"/>
    </row>
    <row r="10" spans="1:12" ht="12.75" customHeight="1" x14ac:dyDescent="0.2">
      <c r="A10" s="519"/>
      <c r="B10" s="520"/>
      <c r="C10" s="513"/>
      <c r="D10" s="513"/>
      <c r="E10" s="513"/>
      <c r="F10" s="513"/>
      <c r="G10" s="513"/>
      <c r="H10" s="513"/>
      <c r="I10" s="513"/>
      <c r="J10" s="494"/>
      <c r="K10" s="494"/>
      <c r="L10" s="10" t="s">
        <v>59</v>
      </c>
    </row>
    <row r="11" spans="1:12" s="6" customFormat="1" ht="13.5" customHeight="1" x14ac:dyDescent="0.25">
      <c r="A11" s="498"/>
      <c r="B11" s="499"/>
      <c r="C11" s="500"/>
      <c r="D11" s="501"/>
      <c r="E11" s="501"/>
      <c r="F11" s="501"/>
      <c r="G11" s="501"/>
      <c r="H11" s="501"/>
      <c r="I11" s="502"/>
      <c r="J11" s="57"/>
      <c r="K11" s="58"/>
      <c r="L11" s="12" t="s">
        <v>59</v>
      </c>
    </row>
    <row r="12" spans="1:12" ht="63.75" x14ac:dyDescent="0.2">
      <c r="A12" s="59">
        <v>1</v>
      </c>
      <c r="B12" s="148" t="s">
        <v>512</v>
      </c>
      <c r="C12" s="149" t="s">
        <v>486</v>
      </c>
      <c r="D12" s="149" t="s">
        <v>522</v>
      </c>
      <c r="E12" s="149" t="s">
        <v>488</v>
      </c>
      <c r="F12" s="149" t="s">
        <v>430</v>
      </c>
      <c r="G12" s="149" t="s">
        <v>515</v>
      </c>
      <c r="H12" s="149" t="s">
        <v>490</v>
      </c>
      <c r="I12" s="56">
        <v>1</v>
      </c>
      <c r="J12" s="13"/>
      <c r="K12" s="60" t="s">
        <v>132</v>
      </c>
    </row>
    <row r="13" spans="1:12" ht="73.5" x14ac:dyDescent="0.2">
      <c r="A13" s="59">
        <v>2</v>
      </c>
      <c r="B13" s="148" t="s">
        <v>513</v>
      </c>
      <c r="C13" s="149" t="s">
        <v>486</v>
      </c>
      <c r="D13" s="149" t="s">
        <v>514</v>
      </c>
      <c r="E13" s="149" t="s">
        <v>487</v>
      </c>
      <c r="F13" s="149" t="s">
        <v>516</v>
      </c>
      <c r="G13" s="149" t="s">
        <v>515</v>
      </c>
      <c r="H13" s="149" t="s">
        <v>489</v>
      </c>
      <c r="I13" s="56">
        <v>1</v>
      </c>
      <c r="J13" s="13"/>
      <c r="K13" s="60" t="s">
        <v>132</v>
      </c>
    </row>
    <row r="14" spans="1:12" ht="73.5" x14ac:dyDescent="0.2">
      <c r="A14" s="59">
        <v>3</v>
      </c>
      <c r="B14" s="148" t="s">
        <v>513</v>
      </c>
      <c r="C14" s="149" t="s">
        <v>486</v>
      </c>
      <c r="D14" s="149" t="s">
        <v>514</v>
      </c>
      <c r="E14" s="149" t="s">
        <v>487</v>
      </c>
      <c r="F14" s="149" t="s">
        <v>516</v>
      </c>
      <c r="G14" s="149" t="s">
        <v>529</v>
      </c>
      <c r="H14" s="149" t="s">
        <v>489</v>
      </c>
      <c r="I14" s="56">
        <v>1</v>
      </c>
      <c r="J14" s="13"/>
      <c r="K14" s="60" t="s">
        <v>132</v>
      </c>
    </row>
    <row r="15" spans="1:12" ht="73.5" x14ac:dyDescent="0.2">
      <c r="A15" s="59">
        <v>4</v>
      </c>
      <c r="B15" s="148" t="s">
        <v>513</v>
      </c>
      <c r="C15" s="149" t="s">
        <v>486</v>
      </c>
      <c r="D15" s="149" t="s">
        <v>514</v>
      </c>
      <c r="E15" s="149" t="s">
        <v>487</v>
      </c>
      <c r="F15" s="149" t="s">
        <v>516</v>
      </c>
      <c r="G15" s="149" t="s">
        <v>529</v>
      </c>
      <c r="H15" s="149" t="s">
        <v>489</v>
      </c>
      <c r="I15" s="56">
        <v>1</v>
      </c>
      <c r="J15" s="13"/>
      <c r="K15" s="60" t="s">
        <v>132</v>
      </c>
    </row>
    <row r="16" spans="1:12" x14ac:dyDescent="0.2">
      <c r="B16" s="16"/>
      <c r="L16" s="11"/>
    </row>
    <row r="17" spans="2:12" ht="14.25" customHeight="1" x14ac:dyDescent="0.2">
      <c r="B17" s="503" t="s">
        <v>528</v>
      </c>
      <c r="C17" s="503"/>
      <c r="D17" s="503"/>
      <c r="E17" s="503"/>
      <c r="F17" s="503"/>
      <c r="G17" s="503"/>
      <c r="H17" s="503"/>
      <c r="I17" s="503"/>
      <c r="J17" s="503"/>
      <c r="L17" s="11"/>
    </row>
    <row r="18" spans="2:12" ht="14.25" customHeight="1" x14ac:dyDescent="0.2">
      <c r="B18" s="503"/>
      <c r="C18" s="503"/>
      <c r="D18" s="503"/>
      <c r="E18" s="503"/>
      <c r="F18" s="503"/>
      <c r="G18" s="503"/>
      <c r="H18" s="503"/>
      <c r="I18" s="503"/>
      <c r="J18" s="503"/>
      <c r="L18" s="11"/>
    </row>
    <row r="19" spans="2:12" ht="15" thickBot="1" x14ac:dyDescent="0.25">
      <c r="B19" s="94"/>
      <c r="C19" s="94"/>
      <c r="D19" s="94"/>
      <c r="E19" s="94"/>
      <c r="F19" s="94"/>
      <c r="G19" s="94"/>
      <c r="H19" s="94"/>
      <c r="I19" s="94"/>
      <c r="J19" s="94"/>
      <c r="L19" s="11"/>
    </row>
    <row r="20" spans="2:12" x14ac:dyDescent="0.2">
      <c r="B20" s="97" t="s">
        <v>122</v>
      </c>
      <c r="C20" s="479"/>
      <c r="D20" s="480"/>
      <c r="E20" s="480"/>
      <c r="F20" s="480"/>
      <c r="G20" s="480"/>
      <c r="H20" s="481"/>
      <c r="L20" s="11"/>
    </row>
    <row r="21" spans="2:12" x14ac:dyDescent="0.2">
      <c r="B21" s="98" t="s">
        <v>123</v>
      </c>
      <c r="C21" s="482"/>
      <c r="D21" s="483"/>
      <c r="E21" s="483"/>
      <c r="F21" s="483"/>
      <c r="G21" s="483"/>
      <c r="H21" s="484"/>
      <c r="L21" s="11"/>
    </row>
    <row r="22" spans="2:12" x14ac:dyDescent="0.2">
      <c r="B22" s="98" t="s">
        <v>124</v>
      </c>
      <c r="C22" s="482"/>
      <c r="D22" s="483"/>
      <c r="E22" s="483"/>
      <c r="F22" s="483"/>
      <c r="G22" s="483"/>
      <c r="H22" s="484"/>
      <c r="L22" s="11"/>
    </row>
    <row r="23" spans="2:12" ht="13.5" thickBot="1" x14ac:dyDescent="0.25">
      <c r="B23" s="99" t="s">
        <v>125</v>
      </c>
      <c r="C23" s="485"/>
      <c r="D23" s="486"/>
      <c r="E23" s="486"/>
      <c r="F23" s="486"/>
      <c r="G23" s="486"/>
      <c r="H23" s="487"/>
      <c r="L23" s="11"/>
    </row>
    <row r="24" spans="2:12" x14ac:dyDescent="0.2">
      <c r="L24" s="11"/>
    </row>
    <row r="25" spans="2:12" x14ac:dyDescent="0.2">
      <c r="B25" s="11" t="s">
        <v>59</v>
      </c>
      <c r="F25" s="14" t="s">
        <v>59</v>
      </c>
      <c r="G25" s="14"/>
      <c r="H25" s="14"/>
      <c r="I25" s="10"/>
      <c r="L25" s="11"/>
    </row>
    <row r="27" spans="2:12" x14ac:dyDescent="0.2">
      <c r="F27" s="11"/>
      <c r="G27" s="11"/>
      <c r="H27" s="11"/>
      <c r="L27" s="11"/>
    </row>
    <row r="28" spans="2:12" x14ac:dyDescent="0.2">
      <c r="F28" s="11"/>
      <c r="G28" s="11"/>
      <c r="H28" s="11"/>
      <c r="L28" s="11"/>
    </row>
    <row r="29" spans="2:12" x14ac:dyDescent="0.2">
      <c r="F29" s="11"/>
      <c r="G29" s="11"/>
      <c r="H29" s="11"/>
      <c r="L29" s="11"/>
    </row>
    <row r="30" spans="2:12" x14ac:dyDescent="0.2">
      <c r="F30" s="11"/>
      <c r="G30" s="11"/>
      <c r="H30" s="11"/>
      <c r="L30" s="11"/>
    </row>
  </sheetData>
  <sheetProtection formatColumns="0" formatRows="0" selectLockedCells="1"/>
  <customSheetViews>
    <customSheetView guid="{77337186-7B91-4AA7-8A9B-A289906DCABD}" showPageBreaks="1" printArea="1" view="pageBreakPreview">
      <selection activeCell="C30" sqref="C30"/>
      <pageMargins left="0.7" right="0.7" top="0.75" bottom="0.75" header="0.3" footer="0.3"/>
      <pageSetup scale="37" orientation="portrait" r:id="rId1"/>
    </customSheetView>
  </customSheetViews>
  <mergeCells count="21">
    <mergeCell ref="A1:J5"/>
    <mergeCell ref="A7:B8"/>
    <mergeCell ref="C7:J7"/>
    <mergeCell ref="C8:C10"/>
    <mergeCell ref="D8:D10"/>
    <mergeCell ref="E8:E10"/>
    <mergeCell ref="F8:F10"/>
    <mergeCell ref="G8:G10"/>
    <mergeCell ref="H8:H10"/>
    <mergeCell ref="A6:K6"/>
    <mergeCell ref="I8:I10"/>
    <mergeCell ref="J8:J10"/>
    <mergeCell ref="A9:B10"/>
    <mergeCell ref="C23:H23"/>
    <mergeCell ref="K8:K10"/>
    <mergeCell ref="A11:B11"/>
    <mergeCell ref="C11:I11"/>
    <mergeCell ref="C20:H20"/>
    <mergeCell ref="C21:H21"/>
    <mergeCell ref="C22:H22"/>
    <mergeCell ref="B17:J18"/>
  </mergeCells>
  <pageMargins left="0.7" right="0.7" top="0.75" bottom="0.75" header="0.3" footer="0.3"/>
  <pageSetup scale="37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"/>
  <sheetViews>
    <sheetView view="pageBreakPreview" zoomScale="85" zoomScaleNormal="100" zoomScaleSheetLayoutView="85" workbookViewId="0">
      <selection sqref="A1:H5"/>
    </sheetView>
  </sheetViews>
  <sheetFormatPr baseColWidth="10" defaultRowHeight="15" x14ac:dyDescent="0.25"/>
  <cols>
    <col min="1" max="1" width="12.7109375" style="174" customWidth="1"/>
    <col min="2" max="2" width="15.5703125" style="175" customWidth="1"/>
    <col min="3" max="3" width="46.28515625" style="176" customWidth="1"/>
    <col min="4" max="4" width="12" style="177" customWidth="1"/>
    <col min="5" max="5" width="17.28515625" style="171" customWidth="1"/>
    <col min="6" max="6" width="7.140625" style="171" customWidth="1"/>
    <col min="7" max="7" width="17.42578125" style="171" customWidth="1"/>
    <col min="8" max="8" width="20.7109375" style="171" bestFit="1" customWidth="1"/>
    <col min="9" max="9" width="9.42578125" style="171" customWidth="1"/>
    <col min="10" max="10" width="16.28515625" style="171" customWidth="1"/>
    <col min="11" max="11" width="14" style="171" bestFit="1" customWidth="1"/>
    <col min="12" max="16384" width="11.42578125" style="171"/>
  </cols>
  <sheetData>
    <row r="1" spans="1:9" s="154" customFormat="1" ht="15" customHeight="1" x14ac:dyDescent="0.2">
      <c r="A1" s="524" t="s">
        <v>492</v>
      </c>
      <c r="B1" s="525"/>
      <c r="C1" s="525"/>
      <c r="D1" s="525"/>
      <c r="E1" s="525"/>
      <c r="F1" s="525"/>
      <c r="G1" s="525"/>
      <c r="H1" s="526"/>
      <c r="I1" s="153"/>
    </row>
    <row r="2" spans="1:9" s="154" customFormat="1" ht="12" customHeight="1" x14ac:dyDescent="0.2">
      <c r="A2" s="527"/>
      <c r="B2" s="528"/>
      <c r="C2" s="528"/>
      <c r="D2" s="528"/>
      <c r="E2" s="528"/>
      <c r="F2" s="528"/>
      <c r="G2" s="528"/>
      <c r="H2" s="529"/>
      <c r="I2" s="153"/>
    </row>
    <row r="3" spans="1:9" s="154" customFormat="1" ht="12" customHeight="1" x14ac:dyDescent="0.2">
      <c r="A3" s="527"/>
      <c r="B3" s="528"/>
      <c r="C3" s="528"/>
      <c r="D3" s="528"/>
      <c r="E3" s="528"/>
      <c r="F3" s="528"/>
      <c r="G3" s="528"/>
      <c r="H3" s="529"/>
      <c r="I3" s="153"/>
    </row>
    <row r="4" spans="1:9" s="154" customFormat="1" ht="19.5" customHeight="1" x14ac:dyDescent="0.2">
      <c r="A4" s="527"/>
      <c r="B4" s="528"/>
      <c r="C4" s="528"/>
      <c r="D4" s="528"/>
      <c r="E4" s="528"/>
      <c r="F4" s="528"/>
      <c r="G4" s="528"/>
      <c r="H4" s="529"/>
      <c r="I4" s="153"/>
    </row>
    <row r="5" spans="1:9" s="154" customFormat="1" ht="6" customHeight="1" thickBot="1" x14ac:dyDescent="0.25">
      <c r="A5" s="530"/>
      <c r="B5" s="531"/>
      <c r="C5" s="531"/>
      <c r="D5" s="531"/>
      <c r="E5" s="531"/>
      <c r="F5" s="531"/>
      <c r="G5" s="531"/>
      <c r="H5" s="532"/>
      <c r="I5" s="153"/>
    </row>
    <row r="6" spans="1:9" s="154" customFormat="1" ht="18.75" customHeight="1" x14ac:dyDescent="0.2">
      <c r="A6" s="533" t="s">
        <v>202</v>
      </c>
      <c r="B6" s="534"/>
      <c r="C6" s="534"/>
      <c r="D6" s="534"/>
      <c r="E6" s="534"/>
      <c r="F6" s="534"/>
      <c r="G6" s="534"/>
      <c r="H6" s="535"/>
      <c r="I6" s="155"/>
    </row>
    <row r="7" spans="1:9" s="157" customFormat="1" ht="12" x14ac:dyDescent="0.2">
      <c r="A7" s="536" t="s">
        <v>0</v>
      </c>
      <c r="B7" s="537" t="s">
        <v>493</v>
      </c>
      <c r="C7" s="537" t="s">
        <v>494</v>
      </c>
      <c r="D7" s="538" t="s">
        <v>3</v>
      </c>
      <c r="E7" s="539" t="s">
        <v>495</v>
      </c>
      <c r="F7" s="539"/>
      <c r="G7" s="539"/>
      <c r="H7" s="540"/>
      <c r="I7" s="156"/>
    </row>
    <row r="8" spans="1:9" s="157" customFormat="1" ht="22.5" x14ac:dyDescent="0.2">
      <c r="A8" s="536"/>
      <c r="B8" s="537"/>
      <c r="C8" s="537"/>
      <c r="D8" s="538"/>
      <c r="E8" s="158" t="s">
        <v>496</v>
      </c>
      <c r="F8" s="158" t="s">
        <v>497</v>
      </c>
      <c r="G8" s="158" t="s">
        <v>498</v>
      </c>
      <c r="H8" s="159" t="s">
        <v>499</v>
      </c>
      <c r="I8" s="156"/>
    </row>
    <row r="9" spans="1:9" s="157" customFormat="1" ht="12" x14ac:dyDescent="0.2">
      <c r="A9" s="536"/>
      <c r="B9" s="537"/>
      <c r="C9" s="537"/>
      <c r="D9" s="538"/>
      <c r="E9" s="539" t="s">
        <v>500</v>
      </c>
      <c r="F9" s="539"/>
      <c r="G9" s="539"/>
      <c r="H9" s="540"/>
      <c r="I9" s="156"/>
    </row>
    <row r="10" spans="1:9" s="164" customFormat="1" ht="12.75" customHeight="1" x14ac:dyDescent="0.2">
      <c r="A10" s="160" t="s">
        <v>459</v>
      </c>
      <c r="B10" s="521" t="str">
        <f>EMR!B7</f>
        <v>BODEGA O REPOSITORIO DE DATOS</v>
      </c>
      <c r="C10" s="522"/>
      <c r="D10" s="161">
        <v>2</v>
      </c>
      <c r="E10" s="162"/>
      <c r="F10" s="162"/>
      <c r="G10" s="162"/>
      <c r="H10" s="162"/>
      <c r="I10" s="163"/>
    </row>
    <row r="11" spans="1:9" ht="22.5" customHeight="1" x14ac:dyDescent="0.25">
      <c r="A11" s="178">
        <v>1.1000000000000001</v>
      </c>
      <c r="B11" s="165" t="s">
        <v>501</v>
      </c>
      <c r="C11" s="180" t="s">
        <v>475</v>
      </c>
      <c r="D11" s="165">
        <v>1</v>
      </c>
      <c r="E11" s="166">
        <v>0</v>
      </c>
      <c r="F11" s="167">
        <v>0</v>
      </c>
      <c r="G11" s="168">
        <f>E11*F11</f>
        <v>0</v>
      </c>
      <c r="H11" s="169">
        <f>(G11+E11)*D11</f>
        <v>0</v>
      </c>
      <c r="I11" s="170"/>
    </row>
    <row r="12" spans="1:9" ht="22.5" customHeight="1" x14ac:dyDescent="0.25">
      <c r="A12" s="178">
        <v>1.2</v>
      </c>
      <c r="B12" s="165" t="s">
        <v>502</v>
      </c>
      <c r="C12" s="180" t="s">
        <v>476</v>
      </c>
      <c r="D12" s="165">
        <v>1</v>
      </c>
      <c r="E12" s="166">
        <v>0</v>
      </c>
      <c r="F12" s="167">
        <v>0</v>
      </c>
      <c r="G12" s="168">
        <f>E12*F12</f>
        <v>0</v>
      </c>
      <c r="H12" s="169">
        <f>(G12+E12)*D12</f>
        <v>0</v>
      </c>
      <c r="I12" s="170"/>
    </row>
    <row r="13" spans="1:9" ht="23.25" customHeight="1" x14ac:dyDescent="0.25">
      <c r="A13" s="160" t="s">
        <v>460</v>
      </c>
      <c r="B13" s="523" t="str">
        <f>EMR!B10</f>
        <v>MODELOS O APPS DE VISUALIZACIÓN</v>
      </c>
      <c r="C13" s="523"/>
      <c r="D13" s="161">
        <v>3</v>
      </c>
      <c r="E13" s="162"/>
      <c r="F13" s="162"/>
      <c r="G13" s="162"/>
      <c r="H13" s="162"/>
      <c r="I13" s="172"/>
    </row>
    <row r="14" spans="1:9" ht="63" x14ac:dyDescent="0.25">
      <c r="A14" s="179">
        <v>2.1</v>
      </c>
      <c r="B14" s="165" t="s">
        <v>503</v>
      </c>
      <c r="C14" s="180" t="s">
        <v>530</v>
      </c>
      <c r="D14" s="173">
        <v>1</v>
      </c>
      <c r="E14" s="166">
        <v>0</v>
      </c>
      <c r="F14" s="167">
        <v>0</v>
      </c>
      <c r="G14" s="168">
        <f>E14*F14</f>
        <v>0</v>
      </c>
      <c r="H14" s="169">
        <f>(G14+E14)*D14</f>
        <v>0</v>
      </c>
      <c r="I14" s="170"/>
    </row>
    <row r="15" spans="1:9" ht="66" customHeight="1" x14ac:dyDescent="0.25">
      <c r="A15" s="179">
        <v>2.2000000000000002</v>
      </c>
      <c r="B15" s="165" t="s">
        <v>504</v>
      </c>
      <c r="C15" s="180" t="s">
        <v>531</v>
      </c>
      <c r="D15" s="173">
        <v>1</v>
      </c>
      <c r="E15" s="166">
        <v>0</v>
      </c>
      <c r="F15" s="167">
        <v>0</v>
      </c>
      <c r="G15" s="168">
        <f>E15*F15</f>
        <v>0</v>
      </c>
      <c r="H15" s="169">
        <f>(G15+E15)*D15</f>
        <v>0</v>
      </c>
      <c r="I15" s="170"/>
    </row>
    <row r="16" spans="1:9" ht="63" x14ac:dyDescent="0.25">
      <c r="A16" s="179">
        <v>2.2999999999999998</v>
      </c>
      <c r="B16" s="165" t="s">
        <v>505</v>
      </c>
      <c r="C16" s="180" t="s">
        <v>532</v>
      </c>
      <c r="D16" s="173">
        <v>1</v>
      </c>
      <c r="E16" s="166">
        <v>0</v>
      </c>
      <c r="F16" s="167">
        <v>0</v>
      </c>
      <c r="G16" s="168">
        <f>E16*F16</f>
        <v>0</v>
      </c>
      <c r="H16" s="169">
        <f>(G16+E16)*D16</f>
        <v>0</v>
      </c>
      <c r="I16" s="170"/>
    </row>
    <row r="17" spans="1:9" ht="23.25" customHeight="1" x14ac:dyDescent="0.25">
      <c r="A17" s="160">
        <v>3</v>
      </c>
      <c r="B17" s="523" t="str">
        <f>EMR!B14</f>
        <v>MODELOS O APPS DE REPORTEO</v>
      </c>
      <c r="C17" s="523"/>
      <c r="D17" s="161">
        <v>3</v>
      </c>
      <c r="E17" s="162"/>
      <c r="F17" s="162"/>
      <c r="G17" s="162"/>
      <c r="H17" s="162"/>
      <c r="I17" s="172"/>
    </row>
    <row r="18" spans="1:9" ht="52.5" x14ac:dyDescent="0.25">
      <c r="A18" s="178">
        <v>3.1</v>
      </c>
      <c r="B18" s="165" t="s">
        <v>506</v>
      </c>
      <c r="C18" s="180" t="s">
        <v>533</v>
      </c>
      <c r="D18" s="165">
        <v>1</v>
      </c>
      <c r="E18" s="166">
        <v>0</v>
      </c>
      <c r="F18" s="167">
        <v>0</v>
      </c>
      <c r="G18" s="168">
        <f>E18*F18</f>
        <v>0</v>
      </c>
      <c r="H18" s="169">
        <f>(G18+E18)*D18</f>
        <v>0</v>
      </c>
      <c r="I18" s="170"/>
    </row>
    <row r="19" spans="1:9" ht="45" customHeight="1" x14ac:dyDescent="0.25">
      <c r="A19" s="178">
        <v>3.2</v>
      </c>
      <c r="B19" s="165" t="s">
        <v>507</v>
      </c>
      <c r="C19" s="180" t="s">
        <v>534</v>
      </c>
      <c r="D19" s="165">
        <v>1</v>
      </c>
      <c r="E19" s="166">
        <v>0</v>
      </c>
      <c r="F19" s="167">
        <v>0</v>
      </c>
      <c r="G19" s="168">
        <f>E19*F19</f>
        <v>0</v>
      </c>
      <c r="H19" s="169">
        <f>(G19+E19)*D19</f>
        <v>0</v>
      </c>
      <c r="I19" s="170"/>
    </row>
    <row r="20" spans="1:9" ht="53.25" thickBot="1" x14ac:dyDescent="0.3">
      <c r="A20" s="178">
        <v>3.3</v>
      </c>
      <c r="B20" s="165" t="s">
        <v>508</v>
      </c>
      <c r="C20" s="180" t="s">
        <v>535</v>
      </c>
      <c r="D20" s="165">
        <v>1</v>
      </c>
      <c r="E20" s="166">
        <v>0</v>
      </c>
      <c r="F20" s="167">
        <v>0</v>
      </c>
      <c r="G20" s="168">
        <f>E20*F20</f>
        <v>0</v>
      </c>
      <c r="H20" s="169">
        <f>(G20+E20)*D20</f>
        <v>0</v>
      </c>
      <c r="I20" s="170"/>
    </row>
    <row r="21" spans="1:9" ht="15.75" thickBot="1" x14ac:dyDescent="0.3">
      <c r="A21" s="132"/>
      <c r="B21" s="132"/>
      <c r="C21" s="132"/>
      <c r="D21" s="132"/>
      <c r="E21" s="132"/>
      <c r="F21" s="132"/>
      <c r="G21" s="181" t="s">
        <v>509</v>
      </c>
      <c r="H21" s="182">
        <f>H11+H12+H14+H15+H16+H18+H19+H20</f>
        <v>0</v>
      </c>
      <c r="I21" s="132"/>
    </row>
    <row r="22" spans="1:9" ht="24.75" customHeight="1" x14ac:dyDescent="0.25">
      <c r="A22" s="546" t="s">
        <v>122</v>
      </c>
      <c r="B22" s="547"/>
      <c r="C22" s="548"/>
      <c r="D22" s="549"/>
      <c r="E22" s="549"/>
      <c r="F22" s="549"/>
      <c r="G22" s="550"/>
      <c r="H22" s="132"/>
      <c r="I22" s="132"/>
    </row>
    <row r="23" spans="1:9" x14ac:dyDescent="0.25">
      <c r="A23" s="551" t="s">
        <v>123</v>
      </c>
      <c r="B23" s="552"/>
      <c r="C23" s="553"/>
      <c r="D23" s="554"/>
      <c r="E23" s="554"/>
      <c r="F23" s="554"/>
      <c r="G23" s="555"/>
      <c r="H23" s="132"/>
      <c r="I23" s="132"/>
    </row>
    <row r="24" spans="1:9" x14ac:dyDescent="0.25">
      <c r="A24" s="551" t="s">
        <v>124</v>
      </c>
      <c r="B24" s="552"/>
      <c r="C24" s="553"/>
      <c r="D24" s="554"/>
      <c r="E24" s="554"/>
      <c r="F24" s="554"/>
      <c r="G24" s="555"/>
      <c r="H24" s="132"/>
      <c r="I24" s="132"/>
    </row>
    <row r="25" spans="1:9" ht="15.75" thickBot="1" x14ac:dyDescent="0.3">
      <c r="A25" s="541" t="s">
        <v>125</v>
      </c>
      <c r="B25" s="542"/>
      <c r="C25" s="543"/>
      <c r="D25" s="544"/>
      <c r="E25" s="544"/>
      <c r="F25" s="544"/>
      <c r="G25" s="545"/>
      <c r="H25" s="132"/>
      <c r="I25" s="132"/>
    </row>
    <row r="26" spans="1:9" ht="9.75" customHeight="1" x14ac:dyDescent="0.25">
      <c r="A26" s="132"/>
      <c r="B26" s="132"/>
      <c r="C26" s="132"/>
      <c r="D26" s="132"/>
      <c r="E26" s="132"/>
      <c r="F26" s="132"/>
      <c r="G26" s="132"/>
      <c r="H26" s="132"/>
      <c r="I26" s="132"/>
    </row>
  </sheetData>
  <sheetProtection formatColumns="0" formatRows="0" selectLockedCells="1"/>
  <mergeCells count="19">
    <mergeCell ref="A25:B25"/>
    <mergeCell ref="C25:G25"/>
    <mergeCell ref="A22:B22"/>
    <mergeCell ref="C22:G22"/>
    <mergeCell ref="A23:B23"/>
    <mergeCell ref="C23:G23"/>
    <mergeCell ref="A24:B24"/>
    <mergeCell ref="C24:G24"/>
    <mergeCell ref="B10:C10"/>
    <mergeCell ref="B13:C13"/>
    <mergeCell ref="B17:C17"/>
    <mergeCell ref="A1:H5"/>
    <mergeCell ref="A6:H6"/>
    <mergeCell ref="A7:A9"/>
    <mergeCell ref="B7:B9"/>
    <mergeCell ref="C7:C9"/>
    <mergeCell ref="D7:D9"/>
    <mergeCell ref="E7:H7"/>
    <mergeCell ref="E9:H9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Indice</vt:lpstr>
      <vt:lpstr>EMR 1</vt:lpstr>
      <vt:lpstr>RTG </vt:lpstr>
      <vt:lpstr>EMR</vt:lpstr>
      <vt:lpstr>Experiencia</vt:lpstr>
      <vt:lpstr>TalentoHumano</vt:lpstr>
      <vt:lpstr>Costos</vt:lpstr>
      <vt:lpstr>Costos!Área_de_impresión</vt:lpstr>
      <vt:lpstr>EMR!Área_de_impresión</vt:lpstr>
      <vt:lpstr>Experiencia!Área_de_impresión</vt:lpstr>
      <vt:lpstr>'RTG '!Área_de_impresión</vt:lpstr>
      <vt:lpstr>TalentoHumano!Área_de_impresión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LUCHITO</dc:creator>
  <cp:lastModifiedBy>Francisco Andres Avendano Acevedo</cp:lastModifiedBy>
  <cp:lastPrinted>2019-09-24T20:05:52Z</cp:lastPrinted>
  <dcterms:created xsi:type="dcterms:W3CDTF">2015-10-31T16:12:13Z</dcterms:created>
  <dcterms:modified xsi:type="dcterms:W3CDTF">2019-11-12T14:48:51Z</dcterms:modified>
</cp:coreProperties>
</file>